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SIP DIRECTEUR\Desktop\OCTOBRE 2023\"/>
    </mc:Choice>
  </mc:AlternateContent>
  <xr:revisionPtr revIDLastSave="0" documentId="13_ncr:1_{DD3C5E06-C5CA-4EF0-B3A8-532128669616}" xr6:coauthVersionLast="47" xr6:coauthVersionMax="47" xr10:uidLastSave="{00000000-0000-0000-0000-000000000000}"/>
  <bookViews>
    <workbookView xWindow="-120" yWindow="-120" windowWidth="24240" windowHeight="13140" tabRatio="912" activeTab="9" xr2:uid="{00000000-000D-0000-FFFF-FFFF00000000}"/>
  </bookViews>
  <sheets>
    <sheet name="Stud_Names" sheetId="5" r:id="rId1"/>
    <sheet name="CLOs" sheetId="21" r:id="rId2"/>
    <sheet name="Quiz(zes)" sheetId="12" r:id="rId3"/>
    <sheet name="Assignment(s)" sheetId="24" r:id="rId4"/>
    <sheet name="Test One" sheetId="25" r:id="rId5"/>
    <sheet name="Test Two" sheetId="26" r:id="rId6"/>
    <sheet name="Project" sheetId="27" r:id="rId7"/>
    <sheet name="Lab Test" sheetId="28" r:id="rId8"/>
    <sheet name="Final Exam" sheetId="29" r:id="rId9"/>
    <sheet name="Final Report" sheetId="31" r:id="rId10"/>
    <sheet name="Data" sheetId="10" state="hidden" r:id="rId11"/>
  </sheets>
  <definedNames>
    <definedName name="_xlnm._FilterDatabase" localSheetId="3" hidden="1">'Assignment(s)'!$F$35:$O$35</definedName>
    <definedName name="_xlnm._FilterDatabase" localSheetId="8" hidden="1">'Final Exam'!$F$30:$O$30</definedName>
    <definedName name="_xlnm._FilterDatabase" localSheetId="9" hidden="1">'Final Report'!$F$30:$O$30</definedName>
    <definedName name="_xlnm._FilterDatabase" localSheetId="7" hidden="1">'Lab Test'!$F$30:$O$30</definedName>
    <definedName name="_xlnm._FilterDatabase" localSheetId="6" hidden="1">Project!$F$35:$O$35</definedName>
    <definedName name="_xlnm._FilterDatabase" localSheetId="2" hidden="1">'Quiz(zes)'!$F$35:$O$35</definedName>
    <definedName name="_xlnm._FilterDatabase" localSheetId="4" hidden="1">'Test One'!$F$30:$O$30</definedName>
    <definedName name="_xlnm._FilterDatabase" localSheetId="5" hidden="1">'Test Two'!$F$35:$O$35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1" l="1"/>
  <c r="J8" i="31" l="1"/>
  <c r="O10" i="31" l="1"/>
  <c r="N10" i="31"/>
  <c r="M10" i="31"/>
  <c r="L10" i="31"/>
  <c r="K10" i="31"/>
  <c r="J10" i="31"/>
  <c r="I10" i="31"/>
  <c r="H10" i="31"/>
  <c r="G10" i="31"/>
  <c r="F10" i="31"/>
  <c r="O10" i="29"/>
  <c r="N10" i="29"/>
  <c r="M10" i="29"/>
  <c r="L10" i="29"/>
  <c r="K10" i="29"/>
  <c r="J10" i="29"/>
  <c r="I10" i="29"/>
  <c r="H10" i="29"/>
  <c r="G10" i="29"/>
  <c r="F10" i="29"/>
  <c r="O10" i="28"/>
  <c r="N10" i="28"/>
  <c r="M10" i="28"/>
  <c r="L10" i="28"/>
  <c r="K10" i="28"/>
  <c r="J10" i="28"/>
  <c r="I10" i="28"/>
  <c r="H10" i="28"/>
  <c r="G10" i="28"/>
  <c r="F10" i="28"/>
  <c r="O10" i="27"/>
  <c r="N10" i="27"/>
  <c r="M10" i="27"/>
  <c r="L10" i="27"/>
  <c r="K10" i="27"/>
  <c r="J10" i="27"/>
  <c r="I10" i="27"/>
  <c r="H10" i="27"/>
  <c r="G10" i="27"/>
  <c r="F10" i="27"/>
  <c r="O10" i="26"/>
  <c r="N10" i="26"/>
  <c r="M10" i="26"/>
  <c r="L10" i="26"/>
  <c r="K10" i="26"/>
  <c r="J10" i="26"/>
  <c r="I10" i="26"/>
  <c r="H10" i="26"/>
  <c r="G10" i="26"/>
  <c r="F10" i="26"/>
  <c r="O10" i="25"/>
  <c r="N10" i="25"/>
  <c r="M10" i="25"/>
  <c r="L10" i="25"/>
  <c r="K10" i="25"/>
  <c r="J10" i="25"/>
  <c r="I10" i="25"/>
  <c r="H10" i="25"/>
  <c r="G10" i="25"/>
  <c r="F10" i="25"/>
  <c r="O10" i="24"/>
  <c r="N10" i="24"/>
  <c r="M10" i="24"/>
  <c r="L10" i="24"/>
  <c r="K10" i="24"/>
  <c r="J10" i="24"/>
  <c r="I10" i="24"/>
  <c r="H10" i="24"/>
  <c r="G10" i="24"/>
  <c r="F10" i="24"/>
  <c r="O10" i="12"/>
  <c r="N10" i="12"/>
  <c r="M10" i="12"/>
  <c r="L10" i="12"/>
  <c r="K10" i="12"/>
  <c r="J10" i="12"/>
  <c r="I10" i="12"/>
  <c r="H10" i="12"/>
  <c r="G10" i="12"/>
  <c r="F10" i="12"/>
  <c r="G28" i="29"/>
  <c r="G29" i="29" s="1"/>
  <c r="G31" i="29" s="1"/>
  <c r="G32" i="29" s="1"/>
  <c r="H28" i="29"/>
  <c r="H29" i="29" s="1"/>
  <c r="I28" i="29"/>
  <c r="I29" i="29" s="1"/>
  <c r="I30" i="29" s="1"/>
  <c r="J28" i="29"/>
  <c r="J29" i="29" s="1"/>
  <c r="K28" i="29"/>
  <c r="K29" i="29" s="1"/>
  <c r="K30" i="29" s="1"/>
  <c r="L28" i="29"/>
  <c r="L29" i="29" s="1"/>
  <c r="L30" i="29" s="1"/>
  <c r="M28" i="29"/>
  <c r="M29" i="29" s="1"/>
  <c r="M30" i="29" s="1"/>
  <c r="N28" i="29"/>
  <c r="N29" i="29" s="1"/>
  <c r="O28" i="29"/>
  <c r="O29" i="29" s="1"/>
  <c r="O30" i="29" s="1"/>
  <c r="G28" i="28"/>
  <c r="G29" i="28" s="1"/>
  <c r="G30" i="28" s="1"/>
  <c r="H28" i="28"/>
  <c r="H29" i="28" s="1"/>
  <c r="I28" i="28"/>
  <c r="I29" i="28" s="1"/>
  <c r="I31" i="28" s="1"/>
  <c r="I32" i="28" s="1"/>
  <c r="J28" i="28"/>
  <c r="J29" i="28" s="1"/>
  <c r="K28" i="28"/>
  <c r="K29" i="28" s="1"/>
  <c r="K31" i="28" s="1"/>
  <c r="K32" i="28" s="1"/>
  <c r="L28" i="28"/>
  <c r="L29" i="28" s="1"/>
  <c r="M28" i="28"/>
  <c r="M29" i="28" s="1"/>
  <c r="N28" i="28"/>
  <c r="N29" i="28" s="1"/>
  <c r="O28" i="28"/>
  <c r="O29" i="28" s="1"/>
  <c r="O30" i="28" s="1"/>
  <c r="G33" i="27"/>
  <c r="G34" i="27" s="1"/>
  <c r="G35" i="27" s="1"/>
  <c r="H33" i="27"/>
  <c r="I33" i="27"/>
  <c r="I34" i="27" s="1"/>
  <c r="J33" i="27"/>
  <c r="J34" i="27" s="1"/>
  <c r="K33" i="27"/>
  <c r="K34" i="27" s="1"/>
  <c r="K35" i="27" s="1"/>
  <c r="L33" i="27"/>
  <c r="L34" i="27" s="1"/>
  <c r="L35" i="27" s="1"/>
  <c r="M33" i="27"/>
  <c r="M34" i="27" s="1"/>
  <c r="N33" i="27"/>
  <c r="N34" i="27" s="1"/>
  <c r="O33" i="27"/>
  <c r="O34" i="27" s="1"/>
  <c r="O35" i="27" s="1"/>
  <c r="H34" i="27"/>
  <c r="H35" i="27" s="1"/>
  <c r="G33" i="26"/>
  <c r="G34" i="26" s="1"/>
  <c r="H33" i="26"/>
  <c r="I33" i="26"/>
  <c r="J33" i="26"/>
  <c r="J34" i="26" s="1"/>
  <c r="K33" i="26"/>
  <c r="K34" i="26" s="1"/>
  <c r="L33" i="26"/>
  <c r="L34" i="26" s="1"/>
  <c r="M33" i="26"/>
  <c r="M34" i="26" s="1"/>
  <c r="M35" i="26" s="1"/>
  <c r="N33" i="26"/>
  <c r="N34" i="26" s="1"/>
  <c r="O33" i="26"/>
  <c r="O34" i="26" s="1"/>
  <c r="O35" i="26" s="1"/>
  <c r="H34" i="26"/>
  <c r="H35" i="26" s="1"/>
  <c r="I34" i="26"/>
  <c r="I35" i="26" s="1"/>
  <c r="G28" i="25"/>
  <c r="G29" i="25" s="1"/>
  <c r="G31" i="25" s="1"/>
  <c r="G32" i="25" s="1"/>
  <c r="H28" i="25"/>
  <c r="H29" i="25" s="1"/>
  <c r="I28" i="25"/>
  <c r="I29" i="25" s="1"/>
  <c r="J28" i="25"/>
  <c r="J29" i="25" s="1"/>
  <c r="K28" i="25"/>
  <c r="K29" i="25" s="1"/>
  <c r="K31" i="25" s="1"/>
  <c r="K32" i="25" s="1"/>
  <c r="L28" i="25"/>
  <c r="L29" i="25" s="1"/>
  <c r="M28" i="25"/>
  <c r="M29" i="25" s="1"/>
  <c r="N28" i="25"/>
  <c r="N29" i="25" s="1"/>
  <c r="O28" i="25"/>
  <c r="O29" i="25" s="1"/>
  <c r="G33" i="24"/>
  <c r="H33" i="24"/>
  <c r="H34" i="24" s="1"/>
  <c r="I33" i="24"/>
  <c r="I34" i="24" s="1"/>
  <c r="J33" i="24"/>
  <c r="J34" i="24" s="1"/>
  <c r="K33" i="24"/>
  <c r="K34" i="24" s="1"/>
  <c r="K35" i="24" s="1"/>
  <c r="L33" i="24"/>
  <c r="L34" i="24" s="1"/>
  <c r="L35" i="24" s="1"/>
  <c r="M33" i="24"/>
  <c r="M34" i="24" s="1"/>
  <c r="N33" i="24"/>
  <c r="N34" i="24" s="1"/>
  <c r="O33" i="24"/>
  <c r="O34" i="24" s="1"/>
  <c r="O35" i="24" s="1"/>
  <c r="G34" i="24"/>
  <c r="G35" i="24" s="1"/>
  <c r="G33" i="12"/>
  <c r="G34" i="12" s="1"/>
  <c r="G35" i="12" s="1"/>
  <c r="H33" i="12"/>
  <c r="H34" i="12" s="1"/>
  <c r="H35" i="12" s="1"/>
  <c r="I33" i="12"/>
  <c r="I34" i="12" s="1"/>
  <c r="J33" i="12"/>
  <c r="J34" i="12" s="1"/>
  <c r="K33" i="12"/>
  <c r="K34" i="12" s="1"/>
  <c r="K35" i="12" s="1"/>
  <c r="L33" i="12"/>
  <c r="L34" i="12" s="1"/>
  <c r="L35" i="12" s="1"/>
  <c r="M33" i="12"/>
  <c r="M34" i="12" s="1"/>
  <c r="N33" i="12"/>
  <c r="N34" i="12" s="1"/>
  <c r="O33" i="12"/>
  <c r="O34" i="12" s="1"/>
  <c r="I37" i="31"/>
  <c r="D37" i="31"/>
  <c r="D36" i="31"/>
  <c r="I35" i="31"/>
  <c r="D35" i="31"/>
  <c r="N9" i="31"/>
  <c r="J7" i="31"/>
  <c r="E7" i="31"/>
  <c r="J6" i="31"/>
  <c r="E6" i="31"/>
  <c r="H31" i="29" l="1"/>
  <c r="H32" i="29" s="1"/>
  <c r="H30" i="29"/>
  <c r="K36" i="24"/>
  <c r="K37" i="24" s="1"/>
  <c r="M31" i="25"/>
  <c r="M32" i="25" s="1"/>
  <c r="M30" i="25"/>
  <c r="H36" i="26"/>
  <c r="H37" i="26" s="1"/>
  <c r="G31" i="28"/>
  <c r="G32" i="28" s="1"/>
  <c r="I30" i="28"/>
  <c r="M31" i="28"/>
  <c r="M32" i="28" s="1"/>
  <c r="M30" i="28"/>
  <c r="O30" i="25"/>
  <c r="O31" i="25"/>
  <c r="O32" i="25" s="1"/>
  <c r="L35" i="26"/>
  <c r="L36" i="26"/>
  <c r="L37" i="26" s="1"/>
  <c r="O35" i="12"/>
  <c r="O36" i="12"/>
  <c r="O37" i="12" s="1"/>
  <c r="I31" i="25"/>
  <c r="I32" i="25" s="1"/>
  <c r="I30" i="25"/>
  <c r="G30" i="25"/>
  <c r="M36" i="26"/>
  <c r="M37" i="26" s="1"/>
  <c r="K36" i="12"/>
  <c r="K37" i="12" s="1"/>
  <c r="H36" i="12"/>
  <c r="H37" i="12" s="1"/>
  <c r="O31" i="28"/>
  <c r="O32" i="28" s="1"/>
  <c r="L36" i="27"/>
  <c r="L37" i="27" s="1"/>
  <c r="K36" i="27"/>
  <c r="K37" i="27" s="1"/>
  <c r="O31" i="29"/>
  <c r="O32" i="29" s="1"/>
  <c r="L31" i="29"/>
  <c r="L32" i="29" s="1"/>
  <c r="K31" i="29"/>
  <c r="K32" i="29" s="1"/>
  <c r="I31" i="29"/>
  <c r="I32" i="29" s="1"/>
  <c r="G30" i="29"/>
  <c r="M31" i="29"/>
  <c r="M32" i="29" s="1"/>
  <c r="L30" i="28"/>
  <c r="L31" i="28"/>
  <c r="L32" i="28" s="1"/>
  <c r="H30" i="28"/>
  <c r="H31" i="28"/>
  <c r="H32" i="28" s="1"/>
  <c r="K30" i="28"/>
  <c r="H36" i="27"/>
  <c r="H37" i="27" s="1"/>
  <c r="O36" i="27"/>
  <c r="O37" i="27" s="1"/>
  <c r="G36" i="27"/>
  <c r="G37" i="27" s="1"/>
  <c r="K36" i="26"/>
  <c r="K37" i="26" s="1"/>
  <c r="K35" i="26"/>
  <c r="G35" i="26"/>
  <c r="G36" i="26"/>
  <c r="G37" i="26" s="1"/>
  <c r="O36" i="26"/>
  <c r="O37" i="26" s="1"/>
  <c r="I36" i="26"/>
  <c r="I37" i="26" s="1"/>
  <c r="H30" i="25"/>
  <c r="H31" i="25"/>
  <c r="H32" i="25" s="1"/>
  <c r="L30" i="25"/>
  <c r="L31" i="25"/>
  <c r="L32" i="25" s="1"/>
  <c r="K30" i="25"/>
  <c r="H35" i="24"/>
  <c r="H36" i="24"/>
  <c r="H37" i="24" s="1"/>
  <c r="O36" i="24"/>
  <c r="O37" i="24" s="1"/>
  <c r="G36" i="24"/>
  <c r="G37" i="24" s="1"/>
  <c r="L36" i="24"/>
  <c r="L37" i="24" s="1"/>
  <c r="I35" i="12"/>
  <c r="I36" i="12"/>
  <c r="I37" i="12" s="1"/>
  <c r="M36" i="12"/>
  <c r="M37" i="12" s="1"/>
  <c r="M35" i="12"/>
  <c r="L36" i="12"/>
  <c r="L37" i="12" s="1"/>
  <c r="G36" i="12"/>
  <c r="G37" i="12" s="1"/>
  <c r="J30" i="29"/>
  <c r="J31" i="29"/>
  <c r="J32" i="29" s="1"/>
  <c r="N31" i="29"/>
  <c r="N32" i="29" s="1"/>
  <c r="N30" i="29"/>
  <c r="J31" i="28"/>
  <c r="J32" i="28" s="1"/>
  <c r="J30" i="28"/>
  <c r="N31" i="28"/>
  <c r="N32" i="28" s="1"/>
  <c r="N30" i="28"/>
  <c r="M36" i="27"/>
  <c r="M37" i="27" s="1"/>
  <c r="M35" i="27"/>
  <c r="I36" i="27"/>
  <c r="I37" i="27" s="1"/>
  <c r="I35" i="27"/>
  <c r="N36" i="27"/>
  <c r="N37" i="27" s="1"/>
  <c r="N35" i="27"/>
  <c r="J36" i="27"/>
  <c r="J37" i="27" s="1"/>
  <c r="J35" i="27"/>
  <c r="J36" i="26"/>
  <c r="J37" i="26" s="1"/>
  <c r="J35" i="26"/>
  <c r="N35" i="26"/>
  <c r="N36" i="26"/>
  <c r="N37" i="26" s="1"/>
  <c r="J31" i="25"/>
  <c r="J32" i="25" s="1"/>
  <c r="J30" i="25"/>
  <c r="N30" i="25"/>
  <c r="N31" i="25"/>
  <c r="N32" i="25" s="1"/>
  <c r="N35" i="24"/>
  <c r="N36" i="24"/>
  <c r="N37" i="24" s="1"/>
  <c r="M36" i="24"/>
  <c r="M37" i="24" s="1"/>
  <c r="M35" i="24"/>
  <c r="J35" i="24"/>
  <c r="J36" i="24"/>
  <c r="J37" i="24" s="1"/>
  <c r="I36" i="24"/>
  <c r="I37" i="24" s="1"/>
  <c r="I35" i="24"/>
  <c r="J36" i="12"/>
  <c r="J37" i="12" s="1"/>
  <c r="J35" i="12"/>
  <c r="N35" i="12"/>
  <c r="N36" i="12"/>
  <c r="N37" i="12" s="1"/>
  <c r="J9" i="31"/>
  <c r="E9" i="31"/>
  <c r="E8" i="31"/>
  <c r="G28" i="31" l="1"/>
  <c r="G29" i="31" s="1"/>
  <c r="H28" i="31"/>
  <c r="H29" i="31" s="1"/>
  <c r="I28" i="31"/>
  <c r="I29" i="31" s="1"/>
  <c r="J28" i="31"/>
  <c r="J29" i="31" s="1"/>
  <c r="K28" i="31"/>
  <c r="K29" i="31" s="1"/>
  <c r="L28" i="31"/>
  <c r="L29" i="31" s="1"/>
  <c r="M28" i="31"/>
  <c r="M29" i="31" s="1"/>
  <c r="N28" i="31"/>
  <c r="N29" i="31" s="1"/>
  <c r="O28" i="31"/>
  <c r="O29" i="31" s="1"/>
  <c r="O30" i="31" l="1"/>
  <c r="O31" i="31"/>
  <c r="O32" i="31" s="1"/>
  <c r="I30" i="31"/>
  <c r="I31" i="31"/>
  <c r="I32" i="31" s="1"/>
  <c r="L30" i="31"/>
  <c r="L31" i="31"/>
  <c r="L32" i="31" s="1"/>
  <c r="K30" i="31"/>
  <c r="K31" i="31"/>
  <c r="K32" i="31" s="1"/>
  <c r="G30" i="31"/>
  <c r="G31" i="31"/>
  <c r="G32" i="31" s="1"/>
  <c r="N30" i="31"/>
  <c r="N31" i="31"/>
  <c r="N32" i="31" s="1"/>
  <c r="J31" i="31"/>
  <c r="J32" i="31" s="1"/>
  <c r="J30" i="31"/>
  <c r="M30" i="31"/>
  <c r="M31" i="31"/>
  <c r="M32" i="31" s="1"/>
  <c r="H31" i="31"/>
  <c r="H32" i="31" s="1"/>
  <c r="H30" i="31"/>
  <c r="N8" i="29"/>
  <c r="N8" i="28"/>
  <c r="N8" i="27"/>
  <c r="N8" i="26"/>
  <c r="N8" i="25"/>
  <c r="N8" i="24"/>
  <c r="N8" i="12"/>
  <c r="F28" i="31" l="1"/>
  <c r="F29" i="31" l="1"/>
  <c r="F30" i="31" l="1"/>
  <c r="F31" i="31"/>
  <c r="F32" i="31" s="1"/>
  <c r="I37" i="29"/>
  <c r="D37" i="29"/>
  <c r="D36" i="29"/>
  <c r="I35" i="29"/>
  <c r="D35" i="29"/>
  <c r="F28" i="29"/>
  <c r="F29" i="29" s="1"/>
  <c r="F30" i="29" s="1"/>
  <c r="N9" i="29"/>
  <c r="J9" i="29"/>
  <c r="E9" i="29"/>
  <c r="J8" i="29"/>
  <c r="E8" i="29"/>
  <c r="J7" i="29"/>
  <c r="E7" i="29"/>
  <c r="J6" i="29"/>
  <c r="E6" i="29"/>
  <c r="I37" i="28"/>
  <c r="D37" i="28"/>
  <c r="D36" i="28"/>
  <c r="I35" i="28"/>
  <c r="D35" i="28"/>
  <c r="F28" i="28"/>
  <c r="F29" i="28" s="1"/>
  <c r="N9" i="28"/>
  <c r="J9" i="28"/>
  <c r="E9" i="28"/>
  <c r="J8" i="28"/>
  <c r="E8" i="28"/>
  <c r="J7" i="28"/>
  <c r="E7" i="28"/>
  <c r="J6" i="28"/>
  <c r="E6" i="28"/>
  <c r="F31" i="29" l="1"/>
  <c r="F32" i="29" s="1"/>
  <c r="F30" i="28"/>
  <c r="F31" i="28"/>
  <c r="F32" i="28" s="1"/>
  <c r="I42" i="27" l="1"/>
  <c r="D42" i="27"/>
  <c r="D41" i="27"/>
  <c r="I40" i="27"/>
  <c r="D40" i="27"/>
  <c r="F33" i="27"/>
  <c r="F34" i="27" s="1"/>
  <c r="N9" i="27"/>
  <c r="J9" i="27"/>
  <c r="E9" i="27"/>
  <c r="J8" i="27"/>
  <c r="E8" i="27"/>
  <c r="J7" i="27"/>
  <c r="E7" i="27"/>
  <c r="J6" i="27"/>
  <c r="E6" i="27"/>
  <c r="I42" i="26"/>
  <c r="D42" i="26"/>
  <c r="D41" i="26"/>
  <c r="I40" i="26"/>
  <c r="D40" i="26"/>
  <c r="F33" i="26"/>
  <c r="F34" i="26" s="1"/>
  <c r="N9" i="26"/>
  <c r="J9" i="26"/>
  <c r="E9" i="26"/>
  <c r="J8" i="26"/>
  <c r="E8" i="26"/>
  <c r="J7" i="26"/>
  <c r="E7" i="26"/>
  <c r="J6" i="26"/>
  <c r="E6" i="26"/>
  <c r="I37" i="25"/>
  <c r="D37" i="25"/>
  <c r="D36" i="25"/>
  <c r="I35" i="25"/>
  <c r="D35" i="25"/>
  <c r="F28" i="25"/>
  <c r="F29" i="25" s="1"/>
  <c r="N9" i="25"/>
  <c r="J9" i="25"/>
  <c r="E9" i="25"/>
  <c r="J8" i="25"/>
  <c r="E8" i="25"/>
  <c r="J7" i="25"/>
  <c r="E7" i="25"/>
  <c r="J6" i="25"/>
  <c r="E6" i="25"/>
  <c r="I42" i="24"/>
  <c r="D42" i="24"/>
  <c r="D41" i="24"/>
  <c r="I40" i="24"/>
  <c r="D40" i="24"/>
  <c r="F33" i="24"/>
  <c r="F34" i="24" s="1"/>
  <c r="N9" i="24"/>
  <c r="J9" i="24"/>
  <c r="E9" i="24"/>
  <c r="J8" i="24"/>
  <c r="E8" i="24"/>
  <c r="J7" i="24"/>
  <c r="E7" i="24"/>
  <c r="J6" i="24"/>
  <c r="E6" i="24"/>
  <c r="F35" i="27" l="1"/>
  <c r="F36" i="27"/>
  <c r="F37" i="27" s="1"/>
  <c r="F35" i="26"/>
  <c r="F36" i="26"/>
  <c r="F37" i="26" s="1"/>
  <c r="F30" i="25"/>
  <c r="F31" i="25"/>
  <c r="F32" i="25" s="1"/>
  <c r="F35" i="24"/>
  <c r="F36" i="24"/>
  <c r="F37" i="24" s="1"/>
  <c r="H35" i="21"/>
  <c r="N9" i="12"/>
  <c r="J7" i="21"/>
  <c r="J8" i="21"/>
  <c r="J9" i="21"/>
  <c r="J10" i="21"/>
  <c r="J6" i="21"/>
  <c r="E6" i="21"/>
  <c r="E10" i="21"/>
  <c r="E9" i="21"/>
  <c r="E8" i="21"/>
  <c r="E7" i="21"/>
  <c r="E8" i="12"/>
  <c r="I42" i="12"/>
  <c r="I40" i="12"/>
  <c r="D41" i="12"/>
  <c r="D42" i="12"/>
  <c r="D40" i="12"/>
  <c r="I40" i="21"/>
  <c r="I38" i="21"/>
  <c r="D39" i="21"/>
  <c r="D40" i="21"/>
  <c r="D38" i="21"/>
  <c r="E6" i="12"/>
  <c r="J6" i="12"/>
  <c r="E7" i="12"/>
  <c r="J7" i="12"/>
  <c r="J8" i="12"/>
  <c r="E9" i="12"/>
  <c r="J9" i="12"/>
  <c r="F33" i="12"/>
  <c r="F34" i="12" s="1"/>
  <c r="F36" i="12" s="1"/>
  <c r="F37" i="12" s="1"/>
  <c r="F35" i="12" l="1"/>
</calcChain>
</file>

<file path=xl/sharedStrings.xml><?xml version="1.0" encoding="utf-8"?>
<sst xmlns="http://schemas.openxmlformats.org/spreadsheetml/2006/main" count="335" uniqueCount="85">
  <si>
    <t>S.No</t>
  </si>
  <si>
    <t>ID</t>
  </si>
  <si>
    <t>Name</t>
  </si>
  <si>
    <t>Students achieved</t>
  </si>
  <si>
    <t>Students not achieved</t>
  </si>
  <si>
    <t>A</t>
  </si>
  <si>
    <t>No.</t>
  </si>
  <si>
    <t>Department</t>
  </si>
  <si>
    <t>Semester</t>
  </si>
  <si>
    <t>Instructor</t>
  </si>
  <si>
    <t>Program</t>
  </si>
  <si>
    <t>Section</t>
  </si>
  <si>
    <t>Signature</t>
  </si>
  <si>
    <t>Committee Head</t>
  </si>
  <si>
    <t>Observer</t>
  </si>
  <si>
    <t># of Student</t>
  </si>
  <si>
    <t>Course Learning Outcomes (CLOs)</t>
  </si>
  <si>
    <t>Computer Science</t>
  </si>
  <si>
    <t>Information Systems</t>
  </si>
  <si>
    <t>BSc. in Computer Science</t>
  </si>
  <si>
    <t>BSc. in Information Systems</t>
  </si>
  <si>
    <t>MSc. In Cybersecurity</t>
  </si>
  <si>
    <t>First</t>
  </si>
  <si>
    <t>Second</t>
  </si>
  <si>
    <t>Summer</t>
  </si>
  <si>
    <t>1440/1441</t>
  </si>
  <si>
    <t>1441/1442</t>
  </si>
  <si>
    <t>1442/1443</t>
  </si>
  <si>
    <t>Student Name</t>
  </si>
  <si>
    <t>Asses Method</t>
  </si>
  <si>
    <t>Threshold</t>
  </si>
  <si>
    <t>Final Exam</t>
  </si>
  <si>
    <t>Student Evaluated</t>
  </si>
  <si>
    <t>Percentage (%)</t>
  </si>
  <si>
    <t>Quiz</t>
  </si>
  <si>
    <t>Final Report</t>
  </si>
  <si>
    <t>CLO</t>
  </si>
  <si>
    <t>B</t>
  </si>
  <si>
    <t>C</t>
  </si>
  <si>
    <t>OO</t>
  </si>
  <si>
    <t>CC</t>
  </si>
  <si>
    <t>Committee Members</t>
  </si>
  <si>
    <t>Target Marks</t>
  </si>
  <si>
    <t>Quizzes</t>
  </si>
  <si>
    <t>Assignments</t>
  </si>
  <si>
    <t>Test One</t>
  </si>
  <si>
    <t>Test Two</t>
  </si>
  <si>
    <t>Projects</t>
  </si>
  <si>
    <t>Lab Test</t>
  </si>
  <si>
    <t>Total</t>
  </si>
  <si>
    <t>Assessement Methods</t>
  </si>
  <si>
    <t>Achievement Grades (65% * outcome weight)</t>
  </si>
  <si>
    <t xml:space="preserve"> Assessment Report</t>
  </si>
  <si>
    <t>Abir CHALBI</t>
  </si>
  <si>
    <t>Adel MANSOURI</t>
  </si>
  <si>
    <t>Ali AOUA</t>
  </si>
  <si>
    <t>Chadi ABIDI</t>
  </si>
  <si>
    <t>Dhekra ARFAOUI</t>
  </si>
  <si>
    <t>Ennouri SAGHRAOUI</t>
  </si>
  <si>
    <t>Hadhami ABIDI</t>
  </si>
  <si>
    <t>Iheb DABOUSSI</t>
  </si>
  <si>
    <t>Maher RHOUMA</t>
  </si>
  <si>
    <t>Makrem TLILI</t>
  </si>
  <si>
    <t>Mohamed LASSOUED</t>
  </si>
  <si>
    <t>Assignment(s)</t>
  </si>
  <si>
    <t>MidTerm 1</t>
  </si>
  <si>
    <t>MidTerm 2</t>
  </si>
  <si>
    <t>2022/2023</t>
  </si>
  <si>
    <t>Academic year</t>
  </si>
  <si>
    <t>Course code</t>
  </si>
  <si>
    <t>Course name</t>
  </si>
  <si>
    <t>Computer Science Engeneering</t>
  </si>
  <si>
    <t>K1</t>
  </si>
  <si>
    <t>K2</t>
  </si>
  <si>
    <t>K3</t>
  </si>
  <si>
    <t>S1</t>
  </si>
  <si>
    <t>S2</t>
  </si>
  <si>
    <t>S3</t>
  </si>
  <si>
    <t>S4</t>
  </si>
  <si>
    <t>S5</t>
  </si>
  <si>
    <t>S6</t>
  </si>
  <si>
    <t>S7</t>
  </si>
  <si>
    <t>SCSE</t>
  </si>
  <si>
    <t>Engineering mathematics</t>
  </si>
  <si>
    <t>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</si>
</sst>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0"/>
    <numFmt numFmtId="166" formatCode="00000000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"/>
      <family val="2"/>
      <charset val="178"/>
      <scheme val="minor"/>
    </font>
    <font>
      <sz val="7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8">
    <xf numFmtId="0" fontId="0" fillId="0" borderId="0" xfId="0"/>
    <xf numFmtId="0" fontId="4" fillId="4" borderId="2" xfId="1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0" fontId="6" fillId="9" borderId="3" xfId="0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0" fontId="6" fillId="8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7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165" fontId="7" fillId="0" borderId="3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vertical="center"/>
      <protection locked="0"/>
    </xf>
    <xf numFmtId="166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0" fontId="5" fillId="0" borderId="37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 applyProtection="1">
      <alignment horizontal="center" vertical="center"/>
      <protection locked="0"/>
    </xf>
    <xf numFmtId="0" fontId="0" fillId="12" borderId="28" xfId="0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10" fontId="5" fillId="0" borderId="42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0" fontId="5" fillId="0" borderId="42" xfId="0" applyNumberFormat="1" applyFont="1" applyBorder="1" applyAlignment="1" applyProtection="1">
      <alignment horizontal="center" vertical="center"/>
      <protection locked="0"/>
    </xf>
    <xf numFmtId="10" fontId="6" fillId="12" borderId="28" xfId="0" applyNumberFormat="1" applyFont="1" applyFill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164" fontId="0" fillId="0" borderId="54" xfId="0" applyNumberForma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vertical="center"/>
      <protection locked="0"/>
    </xf>
    <xf numFmtId="0" fontId="20" fillId="0" borderId="68" xfId="0" applyFont="1" applyBorder="1" applyAlignment="1" applyProtection="1">
      <alignment vertical="center"/>
      <protection locked="0"/>
    </xf>
    <xf numFmtId="0" fontId="20" fillId="0" borderId="69" xfId="0" applyFont="1" applyBorder="1" applyAlignment="1" applyProtection="1">
      <alignment vertical="center"/>
      <protection locked="0"/>
    </xf>
    <xf numFmtId="164" fontId="3" fillId="0" borderId="32" xfId="0" applyNumberFormat="1" applyFont="1" applyBorder="1" applyAlignment="1" applyProtection="1">
      <alignment horizontal="center" vertical="center"/>
      <protection locked="0"/>
    </xf>
    <xf numFmtId="164" fontId="10" fillId="11" borderId="54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0" fontId="10" fillId="11" borderId="34" xfId="0" applyFont="1" applyFill="1" applyBorder="1" applyAlignment="1">
      <alignment horizontal="center"/>
    </xf>
    <xf numFmtId="0" fontId="10" fillId="13" borderId="28" xfId="0" applyFont="1" applyFill="1" applyBorder="1" applyAlignment="1">
      <alignment horizontal="left"/>
    </xf>
    <xf numFmtId="164" fontId="0" fillId="0" borderId="39" xfId="0" applyNumberForma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6" fontId="7" fillId="0" borderId="3" xfId="0" applyNumberFormat="1" applyFont="1" applyBorder="1" applyAlignment="1" applyProtection="1">
      <alignment horizontal="left" vertical="center"/>
      <protection locked="0"/>
    </xf>
    <xf numFmtId="166" fontId="7" fillId="0" borderId="3" xfId="0" applyNumberFormat="1" applyFont="1" applyBorder="1" applyAlignment="1">
      <alignment horizontal="left" vertical="center"/>
    </xf>
    <xf numFmtId="0" fontId="3" fillId="7" borderId="81" xfId="0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0" fontId="6" fillId="9" borderId="33" xfId="0" applyNumberFormat="1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10" fontId="6" fillId="12" borderId="35" xfId="0" applyNumberFormat="1" applyFont="1" applyFill="1" applyBorder="1" applyAlignment="1">
      <alignment horizontal="center" vertical="center"/>
    </xf>
    <xf numFmtId="0" fontId="3" fillId="7" borderId="33" xfId="0" applyFont="1" applyFill="1" applyBorder="1" applyAlignment="1" applyProtection="1">
      <alignment horizontal="center" vertical="center"/>
      <protection locked="0"/>
    </xf>
    <xf numFmtId="0" fontId="4" fillId="4" borderId="33" xfId="1" applyFont="1" applyFill="1" applyBorder="1" applyAlignment="1" applyProtection="1">
      <alignment horizontal="center" vertical="center"/>
      <protection locked="0"/>
    </xf>
    <xf numFmtId="165" fontId="3" fillId="0" borderId="33" xfId="0" applyNumberFormat="1" applyFont="1" applyBorder="1" applyAlignment="1" applyProtection="1">
      <alignment horizontal="center" vertical="center"/>
      <protection locked="0"/>
    </xf>
    <xf numFmtId="10" fontId="6" fillId="8" borderId="35" xfId="0" applyNumberFormat="1" applyFont="1" applyFill="1" applyBorder="1" applyAlignment="1">
      <alignment horizontal="center" vertical="center"/>
    </xf>
    <xf numFmtId="0" fontId="4" fillId="4" borderId="82" xfId="1" applyFont="1" applyFill="1" applyBorder="1" applyAlignment="1" applyProtection="1">
      <alignment horizontal="center" vertical="center"/>
      <protection locked="0"/>
    </xf>
    <xf numFmtId="166" fontId="0" fillId="0" borderId="20" xfId="0" applyNumberFormat="1" applyBorder="1" applyProtection="1">
      <protection locked="0"/>
    </xf>
    <xf numFmtId="164" fontId="3" fillId="0" borderId="34" xfId="0" applyNumberFormat="1" applyFont="1" applyBorder="1" applyAlignment="1" applyProtection="1">
      <alignment horizontal="center" vertical="center"/>
      <protection locked="0"/>
    </xf>
    <xf numFmtId="166" fontId="0" fillId="0" borderId="68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61" xfId="0" applyBorder="1" applyProtection="1">
      <protection locked="0"/>
    </xf>
    <xf numFmtId="0" fontId="12" fillId="11" borderId="76" xfId="0" applyFont="1" applyFill="1" applyBorder="1" applyAlignment="1" applyProtection="1">
      <alignment horizontal="left" vertical="center"/>
      <protection locked="0"/>
    </xf>
    <xf numFmtId="0" fontId="12" fillId="11" borderId="46" xfId="0" applyFont="1" applyFill="1" applyBorder="1" applyAlignment="1" applyProtection="1">
      <alignment horizontal="left" vertical="center"/>
      <protection locked="0"/>
    </xf>
    <xf numFmtId="0" fontId="12" fillId="11" borderId="53" xfId="0" applyFont="1" applyFill="1" applyBorder="1" applyAlignment="1" applyProtection="1">
      <alignment horizontal="left" vertical="center"/>
      <protection locked="0"/>
    </xf>
    <xf numFmtId="0" fontId="12" fillId="11" borderId="18" xfId="0" applyFont="1" applyFill="1" applyBorder="1" applyAlignment="1" applyProtection="1">
      <alignment horizontal="left" vertical="center"/>
      <protection locked="0"/>
    </xf>
    <xf numFmtId="0" fontId="12" fillId="11" borderId="19" xfId="0" applyFont="1" applyFill="1" applyBorder="1" applyAlignment="1" applyProtection="1">
      <alignment horizontal="left" vertical="center"/>
      <protection locked="0"/>
    </xf>
    <xf numFmtId="0" fontId="12" fillId="11" borderId="12" xfId="0" applyFont="1" applyFill="1" applyBorder="1" applyAlignment="1" applyProtection="1">
      <alignment horizontal="left" vertical="center"/>
      <protection locked="0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2" fillId="11" borderId="45" xfId="0" applyFont="1" applyFill="1" applyBorder="1" applyAlignment="1" applyProtection="1">
      <alignment horizontal="center" vertical="center"/>
      <protection locked="0"/>
    </xf>
    <xf numFmtId="0" fontId="12" fillId="11" borderId="46" xfId="0" applyFont="1" applyFill="1" applyBorder="1" applyAlignment="1" applyProtection="1">
      <alignment horizontal="center" vertical="center"/>
      <protection locked="0"/>
    </xf>
    <xf numFmtId="0" fontId="12" fillId="11" borderId="4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2" fillId="11" borderId="26" xfId="0" applyFont="1" applyFill="1" applyBorder="1" applyAlignment="1" applyProtection="1">
      <alignment horizontal="center" vertical="center"/>
      <protection locked="0"/>
    </xf>
    <xf numFmtId="0" fontId="12" fillId="11" borderId="19" xfId="0" applyFont="1" applyFill="1" applyBorder="1" applyAlignment="1" applyProtection="1">
      <alignment horizontal="center" vertical="center"/>
      <protection locked="0"/>
    </xf>
    <xf numFmtId="0" fontId="12" fillId="11" borderId="78" xfId="0" applyFont="1" applyFill="1" applyBorder="1" applyAlignment="1" applyProtection="1">
      <alignment horizontal="center"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8" fillId="11" borderId="5" xfId="0" applyFont="1" applyFill="1" applyBorder="1" applyAlignment="1" applyProtection="1">
      <alignment vertical="center"/>
      <protection locked="0"/>
    </xf>
    <xf numFmtId="0" fontId="14" fillId="7" borderId="6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0" fontId="14" fillId="7" borderId="3" xfId="2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8" fillId="11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11" borderId="30" xfId="0" applyFont="1" applyFill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vertical="center"/>
      <protection locked="0"/>
    </xf>
    <xf numFmtId="0" fontId="14" fillId="7" borderId="54" xfId="2" applyFont="1" applyFill="1" applyBorder="1" applyAlignment="1" applyProtection="1">
      <alignment horizontal="center" vertical="center"/>
      <protection locked="0"/>
    </xf>
    <xf numFmtId="0" fontId="14" fillId="7" borderId="32" xfId="2" applyFont="1" applyFill="1" applyBorder="1" applyAlignment="1" applyProtection="1">
      <alignment horizontal="center" vertical="center"/>
      <protection locked="0"/>
    </xf>
    <xf numFmtId="0" fontId="8" fillId="11" borderId="29" xfId="0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2" fillId="11" borderId="29" xfId="0" applyFont="1" applyFill="1" applyBorder="1" applyAlignment="1" applyProtection="1">
      <alignment vertical="center"/>
      <protection locked="0"/>
    </xf>
    <xf numFmtId="0" fontId="12" fillId="11" borderId="30" xfId="0" applyFont="1" applyFill="1" applyBorder="1" applyAlignment="1" applyProtection="1">
      <alignment vertical="center"/>
      <protection locked="0"/>
    </xf>
    <xf numFmtId="0" fontId="13" fillId="11" borderId="30" xfId="0" applyFont="1" applyFill="1" applyBorder="1" applyAlignment="1" applyProtection="1">
      <alignment vertical="center"/>
      <protection locked="0"/>
    </xf>
    <xf numFmtId="0" fontId="13" fillId="11" borderId="58" xfId="0" applyFont="1" applyFill="1" applyBorder="1" applyAlignment="1" applyProtection="1">
      <alignment vertical="center"/>
      <protection locked="0"/>
    </xf>
    <xf numFmtId="0" fontId="11" fillId="0" borderId="28" xfId="0" applyFont="1" applyBorder="1" applyAlignment="1" applyProtection="1">
      <alignment vertical="center"/>
      <protection locked="0"/>
    </xf>
    <xf numFmtId="0" fontId="11" fillId="0" borderId="55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2" fillId="11" borderId="22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2" fillId="11" borderId="74" xfId="0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/>
    </xf>
    <xf numFmtId="0" fontId="12" fillId="11" borderId="7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2" fillId="11" borderId="48" xfId="0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2" fillId="11" borderId="7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readingOrder="1"/>
      <protection locked="0"/>
    </xf>
    <xf numFmtId="0" fontId="0" fillId="0" borderId="3" xfId="0" applyBorder="1" applyAlignment="1" applyProtection="1">
      <alignment horizontal="left" vertical="center" readingOrder="1"/>
      <protection locked="0"/>
    </xf>
    <xf numFmtId="0" fontId="0" fillId="0" borderId="33" xfId="0" applyBorder="1" applyAlignment="1" applyProtection="1">
      <alignment horizontal="left" vertical="center" readingOrder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8" fillId="11" borderId="58" xfId="0" applyFont="1" applyFill="1" applyBorder="1" applyAlignment="1" applyProtection="1">
      <alignment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11" borderId="59" xfId="0" applyFont="1" applyFill="1" applyBorder="1" applyAlignment="1" applyProtection="1">
      <alignment vertical="center"/>
      <protection locked="0"/>
    </xf>
    <xf numFmtId="0" fontId="8" fillId="11" borderId="9" xfId="0" applyFont="1" applyFill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0" fillId="0" borderId="3" xfId="0" applyBorder="1" applyAlignment="1" applyProtection="1">
      <alignment horizontal="left" vertical="center" wrapText="1" readingOrder="1"/>
      <protection locked="0"/>
    </xf>
    <xf numFmtId="0" fontId="0" fillId="0" borderId="33" xfId="0" applyBorder="1" applyAlignment="1" applyProtection="1">
      <alignment horizontal="left" vertical="center" wrapText="1" readingOrder="1"/>
      <protection locked="0"/>
    </xf>
    <xf numFmtId="0" fontId="8" fillId="11" borderId="34" xfId="0" applyFont="1" applyFill="1" applyBorder="1" applyAlignment="1" applyProtection="1">
      <alignment vertical="center"/>
      <protection locked="0"/>
    </xf>
    <xf numFmtId="0" fontId="8" fillId="11" borderId="55" xfId="0" applyFont="1" applyFill="1" applyBorder="1" applyAlignment="1" applyProtection="1">
      <alignment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15" fillId="11" borderId="15" xfId="0" applyFont="1" applyFill="1" applyBorder="1" applyAlignment="1" applyProtection="1">
      <alignment vertical="center"/>
      <protection locked="0"/>
    </xf>
    <xf numFmtId="0" fontId="15" fillId="11" borderId="11" xfId="0" applyFont="1" applyFill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11" fillId="12" borderId="62" xfId="0" applyFont="1" applyFill="1" applyBorder="1" applyAlignment="1" applyProtection="1">
      <alignment horizontal="left" vertical="center"/>
      <protection locked="0"/>
    </xf>
    <xf numFmtId="0" fontId="11" fillId="12" borderId="63" xfId="0" applyFont="1" applyFill="1" applyBorder="1" applyAlignment="1" applyProtection="1">
      <alignment horizontal="left" vertical="center"/>
      <protection locked="0"/>
    </xf>
    <xf numFmtId="9" fontId="8" fillId="12" borderId="64" xfId="0" applyNumberFormat="1" applyFont="1" applyFill="1" applyBorder="1" applyAlignment="1" applyProtection="1">
      <alignment horizontal="center" vertical="center"/>
      <protection locked="0"/>
    </xf>
    <xf numFmtId="0" fontId="8" fillId="12" borderId="38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/>
      <protection locked="0"/>
    </xf>
    <xf numFmtId="0" fontId="14" fillId="7" borderId="30" xfId="2" applyFont="1" applyFill="1" applyBorder="1" applyAlignment="1" applyProtection="1">
      <alignment horizontal="center" vertical="center"/>
      <protection locked="0"/>
    </xf>
    <xf numFmtId="0" fontId="14" fillId="7" borderId="31" xfId="2" applyFont="1" applyFill="1" applyBorder="1" applyAlignment="1" applyProtection="1">
      <alignment horizontal="center" vertical="center"/>
      <protection locked="0"/>
    </xf>
    <xf numFmtId="0" fontId="14" fillId="7" borderId="33" xfId="2" applyFont="1" applyFill="1" applyBorder="1" applyAlignment="1" applyProtection="1">
      <alignment horizontal="center" vertical="center"/>
      <protection locked="0"/>
    </xf>
    <xf numFmtId="0" fontId="14" fillId="7" borderId="29" xfId="2" applyFon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vertical="center"/>
    </xf>
    <xf numFmtId="0" fontId="12" fillId="11" borderId="50" xfId="0" applyFont="1" applyFill="1" applyBorder="1" applyAlignment="1">
      <alignment vertical="center"/>
    </xf>
    <xf numFmtId="0" fontId="12" fillId="11" borderId="51" xfId="0" applyFont="1" applyFill="1" applyBorder="1" applyAlignment="1">
      <alignment vertical="center"/>
    </xf>
    <xf numFmtId="0" fontId="13" fillId="11" borderId="51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13" borderId="28" xfId="0" applyFont="1" applyFill="1" applyBorder="1" applyAlignment="1">
      <alignment horizontal="left" vertical="center"/>
    </xf>
    <xf numFmtId="0" fontId="0" fillId="13" borderId="28" xfId="0" applyFill="1" applyBorder="1" applyAlignment="1">
      <alignment horizontal="left" vertical="center"/>
    </xf>
    <xf numFmtId="0" fontId="0" fillId="14" borderId="70" xfId="0" applyFill="1" applyBorder="1" applyAlignment="1">
      <alignment horizontal="left"/>
    </xf>
    <xf numFmtId="0" fontId="0" fillId="14" borderId="71" xfId="0" applyFill="1" applyBorder="1" applyAlignment="1">
      <alignment horizontal="left"/>
    </xf>
    <xf numFmtId="0" fontId="0" fillId="14" borderId="71" xfId="0" applyFill="1" applyBorder="1"/>
    <xf numFmtId="0" fontId="0" fillId="14" borderId="72" xfId="0" applyFill="1" applyBorder="1"/>
    <xf numFmtId="0" fontId="10" fillId="0" borderId="22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48" xfId="0" applyFont="1" applyBorder="1" applyAlignment="1" applyProtection="1">
      <alignment horizontal="center"/>
      <protection locked="0"/>
    </xf>
    <xf numFmtId="0" fontId="10" fillId="15" borderId="3" xfId="0" applyFont="1" applyFill="1" applyBorder="1" applyAlignment="1" applyProtection="1">
      <alignment horizontal="left" vertical="center"/>
      <protection locked="0"/>
    </xf>
    <xf numFmtId="0" fontId="0" fillId="15" borderId="3" xfId="0" applyFill="1" applyBorder="1" applyAlignment="1" applyProtection="1">
      <alignment horizontal="left" vertical="center"/>
      <protection locked="0"/>
    </xf>
    <xf numFmtId="0" fontId="19" fillId="0" borderId="2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67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10" fillId="15" borderId="6" xfId="0" applyFont="1" applyFill="1" applyBorder="1" applyAlignment="1" applyProtection="1">
      <alignment horizontal="left" vertical="center"/>
      <protection locked="0"/>
    </xf>
    <xf numFmtId="0" fontId="0" fillId="15" borderId="6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9" fontId="8" fillId="12" borderId="28" xfId="0" applyNumberFormat="1" applyFont="1" applyFill="1" applyBorder="1" applyAlignment="1" applyProtection="1">
      <alignment horizontal="center" vertical="center"/>
      <protection locked="0"/>
    </xf>
    <xf numFmtId="9" fontId="8" fillId="12" borderId="35" xfId="0" applyNumberFormat="1" applyFont="1" applyFill="1" applyBorder="1" applyAlignment="1" applyProtection="1">
      <alignment horizontal="center" vertical="center"/>
      <protection locked="0"/>
    </xf>
    <xf numFmtId="0" fontId="12" fillId="11" borderId="30" xfId="0" applyFont="1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center" vertical="center"/>
    </xf>
    <xf numFmtId="0" fontId="18" fillId="12" borderId="3" xfId="0" applyFont="1" applyFill="1" applyBorder="1" applyAlignment="1" applyProtection="1">
      <alignment vertical="center"/>
      <protection locked="0"/>
    </xf>
    <xf numFmtId="0" fontId="11" fillId="12" borderId="28" xfId="0" applyFont="1" applyFill="1" applyBorder="1" applyAlignment="1" applyProtection="1">
      <alignment horizontal="left" vertical="center"/>
      <protection locked="0"/>
    </xf>
    <xf numFmtId="0" fontId="11" fillId="11" borderId="29" xfId="0" applyFont="1" applyFill="1" applyBorder="1" applyAlignment="1" applyProtection="1">
      <alignment vertical="center"/>
      <protection locked="0"/>
    </xf>
    <xf numFmtId="0" fontId="11" fillId="11" borderId="30" xfId="0" applyFont="1" applyFill="1" applyBorder="1" applyAlignment="1" applyProtection="1">
      <alignment vertical="center"/>
      <protection locked="0"/>
    </xf>
    <xf numFmtId="0" fontId="11" fillId="11" borderId="32" xfId="0" applyFont="1" applyFill="1" applyBorder="1" applyAlignment="1" applyProtection="1">
      <alignment vertical="center"/>
      <protection locked="0"/>
    </xf>
    <xf numFmtId="0" fontId="11" fillId="11" borderId="3" xfId="0" applyFont="1" applyFill="1" applyBorder="1" applyAlignment="1" applyProtection="1">
      <alignment vertical="center"/>
      <protection locked="0"/>
    </xf>
    <xf numFmtId="0" fontId="11" fillId="0" borderId="28" xfId="0" applyFont="1" applyBorder="1" applyAlignment="1">
      <alignment horizontal="left" vertical="center"/>
    </xf>
    <xf numFmtId="0" fontId="12" fillId="11" borderId="29" xfId="0" applyFont="1" applyFill="1" applyBorder="1" applyAlignment="1">
      <alignment vertical="center"/>
    </xf>
    <xf numFmtId="0" fontId="12" fillId="11" borderId="30" xfId="0" applyFont="1" applyFill="1" applyBorder="1" applyAlignment="1">
      <alignment vertical="center"/>
    </xf>
    <xf numFmtId="0" fontId="13" fillId="11" borderId="30" xfId="0" applyFont="1" applyFill="1" applyBorder="1" applyAlignment="1">
      <alignment vertical="center"/>
    </xf>
    <xf numFmtId="0" fontId="12" fillId="11" borderId="30" xfId="0" applyFont="1" applyFill="1" applyBorder="1" applyAlignment="1">
      <alignment horizontal="left" vertical="center"/>
    </xf>
    <xf numFmtId="0" fontId="13" fillId="11" borderId="30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11" borderId="3" xfId="0" applyFont="1" applyFill="1" applyBorder="1" applyAlignment="1">
      <alignment horizontal="left" vertical="center"/>
    </xf>
    <xf numFmtId="0" fontId="13" fillId="11" borderId="3" xfId="0" applyFont="1" applyFill="1" applyBorder="1" applyAlignment="1">
      <alignment horizontal="left" vertical="center"/>
    </xf>
    <xf numFmtId="0" fontId="11" fillId="11" borderId="34" xfId="0" applyFont="1" applyFill="1" applyBorder="1" applyAlignment="1" applyProtection="1">
      <alignment vertical="center"/>
      <protection locked="0"/>
    </xf>
    <xf numFmtId="0" fontId="11" fillId="11" borderId="28" xfId="0" applyFont="1" applyFill="1" applyBorder="1" applyAlignment="1" applyProtection="1">
      <alignment vertical="center"/>
      <protection locked="0"/>
    </xf>
    <xf numFmtId="0" fontId="0" fillId="12" borderId="3" xfId="0" applyFill="1" applyBorder="1" applyAlignment="1" applyProtection="1">
      <alignment horizontal="left" vertical="center"/>
      <protection locked="0"/>
    </xf>
    <xf numFmtId="0" fontId="0" fillId="12" borderId="32" xfId="0" applyFill="1" applyBorder="1" applyAlignment="1" applyProtection="1">
      <alignment horizontal="center" vertical="center" wrapText="1"/>
      <protection locked="0"/>
    </xf>
    <xf numFmtId="0" fontId="0" fillId="12" borderId="3" xfId="0" applyFill="1" applyBorder="1" applyAlignment="1" applyProtection="1">
      <alignment horizontal="center" vertical="center" wrapText="1"/>
      <protection locked="0"/>
    </xf>
    <xf numFmtId="0" fontId="0" fillId="12" borderId="34" xfId="0" applyFill="1" applyBorder="1" applyAlignment="1" applyProtection="1">
      <alignment horizontal="center" vertical="center" wrapText="1"/>
      <protection locked="0"/>
    </xf>
    <xf numFmtId="0" fontId="0" fillId="12" borderId="28" xfId="0" applyFill="1" applyBorder="1" applyAlignment="1" applyProtection="1">
      <alignment horizontal="center" vertical="center" wrapText="1"/>
      <protection locked="0"/>
    </xf>
    <xf numFmtId="0" fontId="16" fillId="7" borderId="39" xfId="2" applyFont="1" applyFill="1" applyBorder="1" applyAlignment="1" applyProtection="1">
      <alignment horizontal="center" vertical="center"/>
      <protection locked="0"/>
    </xf>
    <xf numFmtId="0" fontId="16" fillId="7" borderId="40" xfId="2" applyFont="1" applyFill="1" applyBorder="1" applyAlignment="1" applyProtection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/>
      <protection locked="0"/>
    </xf>
    <xf numFmtId="0" fontId="17" fillId="7" borderId="2" xfId="2" applyFont="1" applyFill="1" applyBorder="1" applyAlignment="1" applyProtection="1">
      <alignment horizontal="center" vertical="center"/>
      <protection locked="0"/>
    </xf>
    <xf numFmtId="0" fontId="5" fillId="5" borderId="41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0" fillId="10" borderId="32" xfId="0" applyFill="1" applyBorder="1" applyAlignment="1" applyProtection="1">
      <alignment horizontal="center" vertical="center" wrapText="1"/>
      <protection locked="0"/>
    </xf>
    <xf numFmtId="0" fontId="0" fillId="10" borderId="3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11" borderId="3" xfId="0" applyFont="1" applyFill="1" applyBorder="1" applyAlignment="1" applyProtection="1">
      <alignment horizontal="left" vertical="center"/>
      <protection locked="0"/>
    </xf>
    <xf numFmtId="0" fontId="13" fillId="11" borderId="3" xfId="0" applyFont="1" applyFill="1" applyBorder="1" applyAlignment="1" applyProtection="1">
      <alignment horizontal="left" vertical="center"/>
      <protection locked="0"/>
    </xf>
    <xf numFmtId="0" fontId="12" fillId="11" borderId="3" xfId="0" applyFont="1" applyFill="1" applyBorder="1" applyAlignment="1" applyProtection="1">
      <alignment horizontal="center" vertical="center"/>
      <protection locked="0"/>
    </xf>
    <xf numFmtId="0" fontId="12" fillId="11" borderId="33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2" fillId="11" borderId="30" xfId="0" applyFont="1" applyFill="1" applyBorder="1" applyAlignment="1" applyProtection="1">
      <alignment horizontal="left" vertical="center"/>
      <protection locked="0"/>
    </xf>
    <xf numFmtId="0" fontId="13" fillId="11" borderId="30" xfId="0" applyFont="1" applyFill="1" applyBorder="1" applyAlignment="1" applyProtection="1">
      <alignment horizontal="left" vertical="center"/>
      <protection locked="0"/>
    </xf>
    <xf numFmtId="0" fontId="12" fillId="11" borderId="30" xfId="0" applyFont="1" applyFill="1" applyBorder="1" applyAlignment="1" applyProtection="1">
      <alignment horizontal="center" vertical="center"/>
      <protection locked="0"/>
    </xf>
    <xf numFmtId="0" fontId="12" fillId="11" borderId="31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16" fillId="7" borderId="32" xfId="2" applyFont="1" applyFill="1" applyBorder="1" applyAlignment="1" applyProtection="1">
      <alignment horizontal="center" vertical="center"/>
      <protection locked="0"/>
    </xf>
    <xf numFmtId="0" fontId="17" fillId="7" borderId="3" xfId="2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1" fillId="12" borderId="3" xfId="0" applyFont="1" applyFill="1" applyBorder="1" applyAlignment="1" applyProtection="1">
      <alignment horizontal="left" vertical="center"/>
      <protection locked="0"/>
    </xf>
    <xf numFmtId="9" fontId="8" fillId="12" borderId="3" xfId="0" applyNumberFormat="1" applyFont="1" applyFill="1" applyBorder="1" applyAlignment="1">
      <alignment horizontal="center" vertical="center"/>
    </xf>
    <xf numFmtId="9" fontId="8" fillId="12" borderId="33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11" borderId="17" xfId="0" applyFont="1" applyFill="1" applyBorder="1" applyAlignment="1" applyProtection="1">
      <alignment horizontal="left" vertical="center"/>
      <protection locked="0"/>
    </xf>
    <xf numFmtId="0" fontId="12" fillId="11" borderId="13" xfId="0" applyFont="1" applyFill="1" applyBorder="1" applyAlignment="1" applyProtection="1">
      <alignment horizontal="left" vertical="center"/>
      <protection locked="0"/>
    </xf>
    <xf numFmtId="0" fontId="13" fillId="11" borderId="13" xfId="0" applyFont="1" applyFill="1" applyBorder="1" applyAlignment="1" applyProtection="1">
      <alignment horizontal="left" vertical="center"/>
      <protection locked="0"/>
    </xf>
    <xf numFmtId="0" fontId="12" fillId="11" borderId="13" xfId="0" applyFont="1" applyFill="1" applyBorder="1" applyAlignment="1" applyProtection="1">
      <alignment horizontal="center" vertical="center"/>
      <protection locked="0"/>
    </xf>
    <xf numFmtId="0" fontId="12" fillId="11" borderId="83" xfId="0" applyFont="1" applyFill="1" applyBorder="1" applyAlignment="1" applyProtection="1">
      <alignment horizontal="center" vertical="center"/>
      <protection locked="0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0" fillId="0" borderId="57" xfId="0" applyBorder="1" applyAlignment="1" applyProtection="1">
      <alignment vertical="center"/>
      <protection locked="0"/>
    </xf>
    <xf numFmtId="0" fontId="0" fillId="0" borderId="84" xfId="0" applyBorder="1" applyAlignment="1" applyProtection="1">
      <alignment vertical="center"/>
      <protection locked="0"/>
    </xf>
    <xf numFmtId="0" fontId="12" fillId="11" borderId="50" xfId="0" applyFont="1" applyFill="1" applyBorder="1" applyAlignment="1" applyProtection="1">
      <alignment vertical="center"/>
      <protection locked="0"/>
    </xf>
    <xf numFmtId="0" fontId="12" fillId="11" borderId="51" xfId="0" applyFont="1" applyFill="1" applyBorder="1" applyAlignment="1" applyProtection="1">
      <alignment vertical="center"/>
      <protection locked="0"/>
    </xf>
    <xf numFmtId="0" fontId="13" fillId="11" borderId="51" xfId="0" applyFont="1" applyFill="1" applyBorder="1" applyAlignment="1" applyProtection="1">
      <alignment vertical="center"/>
      <protection locked="0"/>
    </xf>
    <xf numFmtId="0" fontId="13" fillId="11" borderId="52" xfId="0" applyFont="1" applyFill="1" applyBorder="1" applyAlignment="1" applyProtection="1">
      <alignment vertical="center"/>
      <protection locked="0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8" fillId="11" borderId="49" xfId="0" applyFont="1" applyFill="1" applyBorder="1" applyAlignment="1" applyProtection="1">
      <alignment vertical="center"/>
      <protection locked="0"/>
    </xf>
    <xf numFmtId="0" fontId="8" fillId="11" borderId="7" xfId="0" applyFont="1" applyFill="1" applyBorder="1" applyAlignment="1" applyProtection="1">
      <alignment vertical="center"/>
      <protection locked="0"/>
    </xf>
    <xf numFmtId="0" fontId="8" fillId="0" borderId="7" xfId="0" applyFont="1" applyBorder="1" applyAlignment="1">
      <alignment horizontal="center" vertical="center"/>
    </xf>
    <xf numFmtId="0" fontId="11" fillId="11" borderId="7" xfId="0" applyFont="1" applyFill="1" applyBorder="1" applyAlignment="1" applyProtection="1">
      <alignment vertical="center"/>
      <protection locked="0"/>
    </xf>
    <xf numFmtId="0" fontId="11" fillId="12" borderId="7" xfId="0" applyFont="1" applyFill="1" applyBorder="1" applyAlignment="1" applyProtection="1">
      <alignment horizontal="left" vertical="center"/>
      <protection locked="0"/>
    </xf>
    <xf numFmtId="9" fontId="8" fillId="12" borderId="7" xfId="0" applyNumberFormat="1" applyFont="1" applyFill="1" applyBorder="1" applyAlignment="1">
      <alignment horizontal="center" vertical="center"/>
    </xf>
    <xf numFmtId="9" fontId="8" fillId="12" borderId="80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2" borderId="20" xfId="0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0" fontId="8" fillId="0" borderId="4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85" xfId="0" applyFont="1" applyBorder="1" applyAlignment="1" applyProtection="1">
      <alignment horizontal="center" vertical="center"/>
      <protection locked="0"/>
    </xf>
    <xf numFmtId="0" fontId="18" fillId="5" borderId="22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18" fillId="5" borderId="48" xfId="0" applyFont="1" applyFill="1" applyBorder="1" applyAlignment="1" applyProtection="1">
      <alignment horizontal="center" vertical="center"/>
      <protection locked="0"/>
    </xf>
  </cellXfs>
  <cellStyles count="3">
    <cellStyle name="40 % - Accent4" xfId="1" builtinId="43"/>
    <cellStyle name="Accent4" xfId="2" builtinId="41"/>
    <cellStyle name="Normal" xfId="0" builtinId="0"/>
  </cellStyles>
  <dxfs count="16"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322386</xdr:colOff>
      <xdr:row>0</xdr:row>
      <xdr:rowOff>41031</xdr:rowOff>
    </xdr:from>
    <xdr:to>
      <xdr:col>14</xdr:col>
      <xdr:colOff>215592</xdr:colOff>
      <xdr:row>4</xdr:row>
      <xdr:rowOff>119132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488A07A-1327-4FA8-860C-56CE4C63567E}"/>
            </a:ext>
          </a:extLst>
        </xdr:cNvPr>
        <xdr:cNvSpPr>
          <a:spLocks/>
        </xdr:cNvSpPr>
      </xdr:nvSpPr>
      <xdr:spPr bwMode="auto">
        <a:xfrm>
          <a:off x="4227636" y="41031"/>
          <a:ext cx="1651668" cy="840101"/>
        </a:xfrm>
        <a:prstGeom prst="roundRect">
          <a:avLst>
            <a:gd name="adj" fmla="val 16667"/>
          </a:avLst>
        </a:prstGeom>
        <a:solidFill>
          <a:srgbClr val="FFFFFF"/>
        </a:solidFill>
        <a:ln>
          <a:noFill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ar-SA" sz="800" b="1" i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الجمهورية</a:t>
          </a:r>
          <a:r>
            <a:rPr lang="ar-SA" sz="800" b="1" i="0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التونسية</a:t>
          </a:r>
          <a:endParaRPr lang="en-GB" sz="1000" b="1" i="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ar-SA" sz="800" b="1" i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المدرسة </a:t>
          </a:r>
          <a:r>
            <a:rPr lang="ar-TN" sz="800" b="1" i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العليا </a:t>
          </a:r>
          <a:r>
            <a:rPr lang="ar-SA" sz="800" b="1" i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الخاصة للمهندسين بقفصة</a:t>
          </a:r>
          <a:endParaRPr lang="en-GB" sz="1000" b="1" i="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ar-SA" sz="800" b="1" i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قسم الهندسة الاعلامية</a:t>
          </a:r>
          <a:endParaRPr lang="en-GB" sz="1100" b="1" i="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algn="ctr" rtl="1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ar-SA" sz="90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ادارة التطوير والجودة و الاعتنماد</a:t>
          </a:r>
          <a:endParaRPr lang="en-GB" sz="9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0</xdr:row>
      <xdr:rowOff>5862</xdr:rowOff>
    </xdr:from>
    <xdr:to>
      <xdr:col>4</xdr:col>
      <xdr:colOff>1705707</xdr:colOff>
      <xdr:row>4</xdr:row>
      <xdr:rowOff>57020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CE8924A3-911B-4FF0-A2CE-8D65804DB37E}"/>
            </a:ext>
          </a:extLst>
        </xdr:cNvPr>
        <xdr:cNvSpPr>
          <a:spLocks/>
        </xdr:cNvSpPr>
      </xdr:nvSpPr>
      <xdr:spPr bwMode="auto">
        <a:xfrm>
          <a:off x="152400" y="5862"/>
          <a:ext cx="3006969" cy="777989"/>
        </a:xfrm>
        <a:prstGeom prst="roundRect">
          <a:avLst>
            <a:gd name="adj" fmla="val 16667"/>
          </a:avLst>
        </a:prstGeom>
        <a:solidFill>
          <a:srgbClr val="FFFFFF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 rtl="1">
            <a:lnSpc>
              <a:spcPts val="900"/>
            </a:lnSpc>
            <a:spcAft>
              <a:spcPts val="0"/>
            </a:spcAft>
          </a:pPr>
          <a:r>
            <a:rPr lang="fr-FR" sz="8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Republic</a:t>
          </a:r>
          <a:r>
            <a:rPr lang="fr-FR" sz="8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of Tunisia</a:t>
          </a:r>
        </a:p>
        <a:p>
          <a:pPr algn="ctr" rtl="1">
            <a:lnSpc>
              <a:spcPts val="900"/>
            </a:lnSpc>
            <a:spcAft>
              <a:spcPts val="0"/>
            </a:spcAft>
          </a:pPr>
          <a:r>
            <a:rPr lang="fr-FR" sz="8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Private Higher School of Engineers of Gafsa</a:t>
          </a:r>
          <a:endParaRPr lang="en-GB" sz="800" b="1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 rtl="1">
            <a:lnSpc>
              <a:spcPts val="900"/>
            </a:lnSpc>
            <a:spcAft>
              <a:spcPts val="0"/>
            </a:spcAft>
          </a:pPr>
          <a:r>
            <a:rPr lang="en-US" sz="8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Departement</a:t>
          </a:r>
          <a:r>
            <a:rPr lang="en-US" sz="8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n-US" sz="8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of Computer</a:t>
          </a:r>
          <a:r>
            <a:rPr lang="en-US" sz="8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Science Engeneering</a:t>
          </a:r>
          <a:endParaRPr lang="en-GB" sz="800" b="1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 rtl="1">
            <a:lnSpc>
              <a:spcPts val="900"/>
            </a:lnSpc>
            <a:spcAft>
              <a:spcPts val="0"/>
            </a:spcAft>
          </a:pPr>
          <a:r>
            <a:rPr lang="en-US" sz="8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Departement of Development &amp; Quality &amp; Accreditation</a:t>
          </a:r>
          <a:r>
            <a:rPr lang="ar-SA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GB" sz="700" b="1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 rtl="1">
            <a:lnSpc>
              <a:spcPts val="800"/>
            </a:lnSpc>
            <a:spcAft>
              <a:spcPts val="0"/>
            </a:spcAft>
          </a:pPr>
          <a:r>
            <a:rPr lang="en-US" sz="7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GB" sz="7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C5:O35"/>
  <sheetViews>
    <sheetView zoomScale="130" zoomScaleNormal="130" workbookViewId="0">
      <selection activeCell="U9" sqref="U9"/>
    </sheetView>
  </sheetViews>
  <sheetFormatPr baseColWidth="10" defaultColWidth="8.85546875" defaultRowHeight="15" x14ac:dyDescent="0.25"/>
  <cols>
    <col min="1" max="1" width="3" style="17" customWidth="1"/>
    <col min="2" max="2" width="1.140625" style="17" customWidth="1"/>
    <col min="3" max="3" width="5.42578125" style="17" customWidth="1"/>
    <col min="4" max="4" width="9.85546875" style="17" bestFit="1" customWidth="1"/>
    <col min="5" max="5" width="26" style="17" bestFit="1" customWidth="1"/>
    <col min="6" max="7" width="8.85546875" style="17" hidden="1" customWidth="1"/>
    <col min="8" max="8" width="8.85546875" style="17"/>
    <col min="9" max="9" width="8" style="17" customWidth="1"/>
    <col min="10" max="10" width="8.85546875" style="17"/>
    <col min="11" max="11" width="4.140625" style="17" customWidth="1"/>
    <col min="12" max="12" width="7.140625" style="17" customWidth="1"/>
    <col min="13" max="13" width="1.85546875" style="17" customWidth="1"/>
    <col min="14" max="14" width="4.28515625" style="17" customWidth="1"/>
    <col min="15" max="15" width="3.28515625" style="17" customWidth="1"/>
    <col min="16" max="16" width="2.85546875" style="17" customWidth="1"/>
    <col min="17" max="16384" width="8.85546875" style="17"/>
  </cols>
  <sheetData>
    <row r="5" spans="3:15" ht="12" customHeight="1" thickBot="1" x14ac:dyDescent="0.3"/>
    <row r="6" spans="3:15" ht="15.75" thickTop="1" x14ac:dyDescent="0.25">
      <c r="C6" s="122" t="s">
        <v>7</v>
      </c>
      <c r="D6" s="116"/>
      <c r="E6" s="117" t="s">
        <v>17</v>
      </c>
      <c r="F6" s="117"/>
      <c r="G6" s="117"/>
      <c r="H6" s="116" t="s">
        <v>10</v>
      </c>
      <c r="I6" s="116"/>
      <c r="J6" s="117" t="s">
        <v>71</v>
      </c>
      <c r="K6" s="117"/>
      <c r="L6" s="117"/>
      <c r="M6" s="117"/>
      <c r="N6" s="117"/>
      <c r="O6" s="118"/>
    </row>
    <row r="7" spans="3:15" ht="15" customHeight="1" x14ac:dyDescent="0.25">
      <c r="C7" s="119" t="s">
        <v>8</v>
      </c>
      <c r="D7" s="110"/>
      <c r="E7" s="111"/>
      <c r="F7" s="111"/>
      <c r="G7" s="111"/>
      <c r="H7" s="110" t="s">
        <v>68</v>
      </c>
      <c r="I7" s="110"/>
      <c r="J7" s="111" t="s">
        <v>67</v>
      </c>
      <c r="K7" s="111"/>
      <c r="L7" s="111"/>
      <c r="M7" s="111"/>
      <c r="N7" s="111"/>
      <c r="O7" s="112"/>
    </row>
    <row r="8" spans="3:15" ht="15" customHeight="1" x14ac:dyDescent="0.25">
      <c r="C8" s="119" t="s">
        <v>70</v>
      </c>
      <c r="D8" s="110"/>
      <c r="E8" s="111" t="s">
        <v>83</v>
      </c>
      <c r="F8" s="111"/>
      <c r="G8" s="111"/>
      <c r="H8" s="110" t="s">
        <v>69</v>
      </c>
      <c r="I8" s="110"/>
      <c r="J8" s="111" t="s">
        <v>84</v>
      </c>
      <c r="K8" s="111"/>
      <c r="L8" s="111"/>
      <c r="M8" s="111"/>
      <c r="N8" s="111"/>
      <c r="O8" s="112"/>
    </row>
    <row r="9" spans="3:15" ht="13.9" customHeight="1" x14ac:dyDescent="0.25">
      <c r="C9" s="119" t="s">
        <v>9</v>
      </c>
      <c r="D9" s="110"/>
      <c r="E9" s="111"/>
      <c r="F9" s="111"/>
      <c r="G9" s="111"/>
      <c r="H9" s="110" t="s">
        <v>11</v>
      </c>
      <c r="I9" s="110"/>
      <c r="J9" s="111" t="s">
        <v>82</v>
      </c>
      <c r="K9" s="111"/>
      <c r="L9" s="111"/>
      <c r="M9" s="111"/>
      <c r="N9" s="111"/>
      <c r="O9" s="112"/>
    </row>
    <row r="10" spans="3:15" ht="14.45" customHeight="1" thickBot="1" x14ac:dyDescent="0.3">
      <c r="C10" s="119" t="s">
        <v>15</v>
      </c>
      <c r="D10" s="110"/>
      <c r="E10" s="123">
        <v>21</v>
      </c>
      <c r="F10" s="123"/>
      <c r="G10" s="123"/>
      <c r="H10" s="103" t="s">
        <v>32</v>
      </c>
      <c r="I10" s="103"/>
      <c r="J10" s="113">
        <v>16</v>
      </c>
      <c r="K10" s="114"/>
      <c r="L10" s="114"/>
      <c r="M10" s="114"/>
      <c r="N10" s="114"/>
      <c r="O10" s="115"/>
    </row>
    <row r="11" spans="3:15" ht="9" customHeight="1" x14ac:dyDescent="0.25">
      <c r="C11" s="120" t="s">
        <v>0</v>
      </c>
      <c r="D11" s="104" t="s">
        <v>1</v>
      </c>
      <c r="E11" s="104" t="s">
        <v>28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6"/>
    </row>
    <row r="12" spans="3:15" ht="3.6" customHeight="1" x14ac:dyDescent="0.25">
      <c r="C12" s="121"/>
      <c r="D12" s="107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9"/>
    </row>
    <row r="13" spans="3:15" ht="16.149999999999999" customHeight="1" x14ac:dyDescent="0.25">
      <c r="C13" s="55">
        <v>1</v>
      </c>
      <c r="D13" s="76"/>
      <c r="E13" s="79"/>
      <c r="F13" s="28"/>
      <c r="G13" s="28"/>
      <c r="H13" s="28"/>
      <c r="I13" s="28"/>
      <c r="J13" s="28"/>
      <c r="K13" s="28"/>
      <c r="L13" s="28"/>
      <c r="M13" s="28"/>
      <c r="N13" s="28"/>
      <c r="O13" s="52"/>
    </row>
    <row r="14" spans="3:15" ht="16.149999999999999" customHeight="1" x14ac:dyDescent="0.25">
      <c r="C14" s="55">
        <v>2</v>
      </c>
      <c r="D14" s="76"/>
      <c r="E14" s="79"/>
      <c r="F14" s="28" t="s">
        <v>53</v>
      </c>
      <c r="G14" s="28" t="s">
        <v>53</v>
      </c>
      <c r="H14" s="28"/>
      <c r="I14" s="28"/>
      <c r="J14" s="28"/>
      <c r="K14" s="28"/>
      <c r="L14" s="28"/>
      <c r="M14" s="28"/>
      <c r="N14" s="28"/>
      <c r="O14" s="52"/>
    </row>
    <row r="15" spans="3:15" ht="16.149999999999999" customHeight="1" x14ac:dyDescent="0.25">
      <c r="C15" s="55">
        <v>3</v>
      </c>
      <c r="D15" s="76"/>
      <c r="E15" s="79"/>
      <c r="F15" s="28" t="s">
        <v>54</v>
      </c>
      <c r="G15" s="28" t="s">
        <v>54</v>
      </c>
      <c r="H15" s="28"/>
      <c r="I15" s="28"/>
      <c r="J15" s="28"/>
      <c r="K15" s="28"/>
      <c r="L15" s="28"/>
      <c r="M15" s="28"/>
      <c r="N15" s="28"/>
      <c r="O15" s="52"/>
    </row>
    <row r="16" spans="3:15" ht="16.149999999999999" customHeight="1" x14ac:dyDescent="0.25">
      <c r="C16" s="55">
        <v>4</v>
      </c>
      <c r="D16" s="76"/>
      <c r="E16" s="79"/>
      <c r="F16" s="28" t="s">
        <v>55</v>
      </c>
      <c r="G16" s="28" t="s">
        <v>55</v>
      </c>
      <c r="H16" s="28"/>
      <c r="I16" s="28"/>
      <c r="J16" s="28"/>
      <c r="K16" s="28"/>
      <c r="L16" s="28"/>
      <c r="M16" s="28"/>
      <c r="N16" s="28"/>
      <c r="O16" s="52"/>
    </row>
    <row r="17" spans="3:15" ht="16.149999999999999" customHeight="1" x14ac:dyDescent="0.25">
      <c r="C17" s="55">
        <v>5</v>
      </c>
      <c r="D17" s="76"/>
      <c r="E17" s="79"/>
      <c r="F17" s="28" t="s">
        <v>56</v>
      </c>
      <c r="G17" s="28" t="s">
        <v>56</v>
      </c>
      <c r="H17" s="28"/>
      <c r="I17" s="28"/>
      <c r="J17" s="28"/>
      <c r="K17" s="28"/>
      <c r="L17" s="28"/>
      <c r="M17" s="28"/>
      <c r="N17" s="28"/>
      <c r="O17" s="52"/>
    </row>
    <row r="18" spans="3:15" ht="16.149999999999999" customHeight="1" x14ac:dyDescent="0.25">
      <c r="C18" s="55">
        <v>6</v>
      </c>
      <c r="D18" s="76"/>
      <c r="E18" s="79"/>
      <c r="F18" s="28" t="s">
        <v>57</v>
      </c>
      <c r="G18" s="28" t="s">
        <v>57</v>
      </c>
      <c r="H18" s="28"/>
      <c r="I18" s="28"/>
      <c r="J18" s="28"/>
      <c r="K18" s="28"/>
      <c r="L18" s="28"/>
      <c r="M18" s="28"/>
      <c r="N18" s="28"/>
      <c r="O18" s="52"/>
    </row>
    <row r="19" spans="3:15" ht="16.149999999999999" customHeight="1" x14ac:dyDescent="0.25">
      <c r="C19" s="55">
        <v>7</v>
      </c>
      <c r="D19" s="76"/>
      <c r="E19" s="79"/>
      <c r="F19" s="28" t="s">
        <v>58</v>
      </c>
      <c r="G19" s="28" t="s">
        <v>58</v>
      </c>
      <c r="H19" s="28"/>
      <c r="I19" s="28"/>
      <c r="J19" s="28"/>
      <c r="K19" s="28"/>
      <c r="L19" s="28"/>
      <c r="M19" s="28"/>
      <c r="N19" s="28"/>
      <c r="O19" s="52"/>
    </row>
    <row r="20" spans="3:15" ht="16.149999999999999" customHeight="1" x14ac:dyDescent="0.25">
      <c r="C20" s="55">
        <v>8</v>
      </c>
      <c r="D20" s="76"/>
      <c r="E20" s="79"/>
      <c r="F20" s="28" t="s">
        <v>59</v>
      </c>
      <c r="G20" s="28" t="s">
        <v>59</v>
      </c>
      <c r="H20" s="28"/>
      <c r="I20" s="28"/>
      <c r="J20" s="28"/>
      <c r="K20" s="28"/>
      <c r="L20" s="28"/>
      <c r="M20" s="28"/>
      <c r="N20" s="28"/>
      <c r="O20" s="52"/>
    </row>
    <row r="21" spans="3:15" ht="16.149999999999999" customHeight="1" x14ac:dyDescent="0.25">
      <c r="C21" s="55">
        <v>9</v>
      </c>
      <c r="D21" s="76"/>
      <c r="E21" s="79"/>
      <c r="F21" s="28" t="s">
        <v>60</v>
      </c>
      <c r="G21" s="28" t="s">
        <v>60</v>
      </c>
      <c r="H21" s="28"/>
      <c r="I21" s="28"/>
      <c r="J21" s="28"/>
      <c r="K21" s="28"/>
      <c r="L21" s="28"/>
      <c r="M21" s="28"/>
      <c r="N21" s="28"/>
      <c r="O21" s="52"/>
    </row>
    <row r="22" spans="3:15" ht="16.149999999999999" customHeight="1" x14ac:dyDescent="0.25">
      <c r="C22" s="55">
        <v>10</v>
      </c>
      <c r="D22" s="76"/>
      <c r="E22" s="79"/>
      <c r="F22" s="28" t="s">
        <v>61</v>
      </c>
      <c r="G22" s="28" t="s">
        <v>61</v>
      </c>
      <c r="H22" s="28"/>
      <c r="I22" s="28"/>
      <c r="J22" s="28"/>
      <c r="K22" s="28"/>
      <c r="L22" s="28"/>
      <c r="M22" s="28"/>
      <c r="N22" s="28"/>
      <c r="O22" s="52"/>
    </row>
    <row r="23" spans="3:15" ht="16.149999999999999" customHeight="1" x14ac:dyDescent="0.25">
      <c r="C23" s="55">
        <v>11</v>
      </c>
      <c r="D23" s="76"/>
      <c r="E23" s="79"/>
      <c r="F23" s="28" t="s">
        <v>62</v>
      </c>
      <c r="G23" s="28" t="s">
        <v>62</v>
      </c>
      <c r="H23" s="28"/>
      <c r="I23" s="28"/>
      <c r="J23" s="28"/>
      <c r="K23" s="28"/>
      <c r="L23" s="28"/>
      <c r="M23" s="28"/>
      <c r="N23" s="28"/>
      <c r="O23" s="52"/>
    </row>
    <row r="24" spans="3:15" ht="16.149999999999999" customHeight="1" x14ac:dyDescent="0.25">
      <c r="C24" s="55">
        <v>12</v>
      </c>
      <c r="D24" s="76"/>
      <c r="E24" s="79"/>
      <c r="F24" s="28" t="s">
        <v>63</v>
      </c>
      <c r="G24" s="28" t="s">
        <v>63</v>
      </c>
      <c r="H24" s="28"/>
      <c r="I24" s="28"/>
      <c r="J24" s="28"/>
      <c r="K24" s="28"/>
      <c r="L24" s="28"/>
      <c r="M24" s="28"/>
      <c r="N24" s="28"/>
      <c r="O24" s="52"/>
    </row>
    <row r="25" spans="3:15" ht="16.149999999999999" customHeight="1" x14ac:dyDescent="0.25">
      <c r="C25" s="55">
        <v>13</v>
      </c>
      <c r="D25" s="76"/>
      <c r="E25" s="79"/>
      <c r="F25" s="28" t="s">
        <v>63</v>
      </c>
      <c r="G25" s="28" t="s">
        <v>63</v>
      </c>
      <c r="H25" s="28"/>
      <c r="I25" s="28"/>
      <c r="J25" s="28"/>
      <c r="K25" s="28"/>
      <c r="L25" s="28"/>
      <c r="M25" s="28"/>
      <c r="N25" s="28"/>
      <c r="O25" s="52"/>
    </row>
    <row r="26" spans="3:15" ht="16.149999999999999" customHeight="1" x14ac:dyDescent="0.25">
      <c r="C26" s="55">
        <v>14</v>
      </c>
      <c r="D26" s="76"/>
      <c r="E26" s="79"/>
      <c r="F26" s="28" t="s">
        <v>63</v>
      </c>
      <c r="G26" s="28" t="s">
        <v>63</v>
      </c>
      <c r="H26" s="28"/>
      <c r="I26" s="28"/>
      <c r="J26" s="28"/>
      <c r="K26" s="28"/>
      <c r="L26" s="28"/>
      <c r="M26" s="28"/>
      <c r="N26" s="28"/>
      <c r="O26" s="52"/>
    </row>
    <row r="27" spans="3:15" ht="16.149999999999999" customHeight="1" x14ac:dyDescent="0.25">
      <c r="C27" s="55">
        <v>15</v>
      </c>
      <c r="D27" s="76"/>
      <c r="E27" s="79"/>
      <c r="F27" s="28" t="s">
        <v>63</v>
      </c>
      <c r="G27" s="28" t="s">
        <v>63</v>
      </c>
      <c r="H27" s="28"/>
      <c r="I27" s="28"/>
      <c r="J27" s="28"/>
      <c r="K27" s="28"/>
      <c r="L27" s="28"/>
      <c r="M27" s="28"/>
      <c r="N27" s="28"/>
      <c r="O27" s="52"/>
    </row>
    <row r="28" spans="3:15" ht="16.149999999999999" customHeight="1" thickBot="1" x14ac:dyDescent="0.3">
      <c r="C28" s="77">
        <v>16</v>
      </c>
      <c r="D28" s="78"/>
      <c r="E28" s="80"/>
      <c r="F28" s="53" t="s">
        <v>63</v>
      </c>
      <c r="G28" s="53" t="s">
        <v>63</v>
      </c>
      <c r="H28" s="53"/>
      <c r="I28" s="53"/>
      <c r="J28" s="53"/>
      <c r="K28" s="53"/>
      <c r="L28" s="53"/>
      <c r="M28" s="53"/>
      <c r="N28" s="53"/>
      <c r="O28" s="54"/>
    </row>
    <row r="29" spans="3:15" ht="10.5" customHeight="1" thickTop="1" thickBot="1" x14ac:dyDescent="0.3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3:15" ht="15.75" thickTop="1" x14ac:dyDescent="0.25">
      <c r="C30" s="124" t="s">
        <v>41</v>
      </c>
      <c r="D30" s="125"/>
      <c r="E30" s="125"/>
      <c r="F30" s="125" t="s">
        <v>12</v>
      </c>
      <c r="G30" s="126"/>
      <c r="H30" s="127"/>
      <c r="I30" s="81" t="s">
        <v>13</v>
      </c>
      <c r="J30" s="82"/>
      <c r="K30" s="82"/>
      <c r="L30" s="83"/>
      <c r="M30" s="93" t="s">
        <v>12</v>
      </c>
      <c r="N30" s="94"/>
      <c r="O30" s="95"/>
    </row>
    <row r="31" spans="3:15" ht="20.100000000000001" customHeight="1" thickBot="1" x14ac:dyDescent="0.3">
      <c r="C31" s="49">
        <v>1</v>
      </c>
      <c r="D31" s="130" t="s">
        <v>5</v>
      </c>
      <c r="E31" s="130"/>
      <c r="F31" s="130"/>
      <c r="G31" s="130"/>
      <c r="H31" s="131"/>
      <c r="I31" s="90" t="s">
        <v>40</v>
      </c>
      <c r="J31" s="91"/>
      <c r="K31" s="91"/>
      <c r="L31" s="92"/>
      <c r="M31" s="96"/>
      <c r="N31" s="91"/>
      <c r="O31" s="97"/>
    </row>
    <row r="32" spans="3:15" ht="20.100000000000001" customHeight="1" thickBot="1" x14ac:dyDescent="0.3">
      <c r="C32" s="49">
        <v>2</v>
      </c>
      <c r="D32" s="130" t="s">
        <v>37</v>
      </c>
      <c r="E32" s="130"/>
      <c r="F32" s="130"/>
      <c r="G32" s="130"/>
      <c r="H32" s="131"/>
      <c r="I32" s="84" t="s">
        <v>14</v>
      </c>
      <c r="J32" s="85"/>
      <c r="K32" s="85"/>
      <c r="L32" s="86"/>
      <c r="M32" s="98" t="s">
        <v>12</v>
      </c>
      <c r="N32" s="99"/>
      <c r="O32" s="100"/>
    </row>
    <row r="33" spans="3:15" ht="20.100000000000001" customHeight="1" thickBot="1" x14ac:dyDescent="0.3">
      <c r="C33" s="50">
        <v>3</v>
      </c>
      <c r="D33" s="128" t="s">
        <v>38</v>
      </c>
      <c r="E33" s="128"/>
      <c r="F33" s="128"/>
      <c r="G33" s="128"/>
      <c r="H33" s="129"/>
      <c r="I33" s="87" t="s">
        <v>39</v>
      </c>
      <c r="J33" s="88"/>
      <c r="K33" s="88"/>
      <c r="L33" s="89"/>
      <c r="M33" s="101"/>
      <c r="N33" s="88"/>
      <c r="O33" s="102"/>
    </row>
    <row r="34" spans="3:15" ht="15.75" thickTop="1" x14ac:dyDescent="0.25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3:15" x14ac:dyDescent="0.25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</sheetData>
  <mergeCells count="39">
    <mergeCell ref="C30:E30"/>
    <mergeCell ref="F30:H30"/>
    <mergeCell ref="D33:E33"/>
    <mergeCell ref="F33:H33"/>
    <mergeCell ref="D31:E31"/>
    <mergeCell ref="F31:H31"/>
    <mergeCell ref="D32:E32"/>
    <mergeCell ref="F32:H32"/>
    <mergeCell ref="C11:C12"/>
    <mergeCell ref="D11:D12"/>
    <mergeCell ref="C6:D6"/>
    <mergeCell ref="E6:G6"/>
    <mergeCell ref="C8:D8"/>
    <mergeCell ref="C9:D9"/>
    <mergeCell ref="E9:G9"/>
    <mergeCell ref="C10:D10"/>
    <mergeCell ref="E10:G10"/>
    <mergeCell ref="H6:I6"/>
    <mergeCell ref="J6:O6"/>
    <mergeCell ref="C7:D7"/>
    <mergeCell ref="E7:G7"/>
    <mergeCell ref="H7:I7"/>
    <mergeCell ref="J7:O7"/>
    <mergeCell ref="H10:I10"/>
    <mergeCell ref="E11:O12"/>
    <mergeCell ref="H8:I8"/>
    <mergeCell ref="J8:O8"/>
    <mergeCell ref="J10:O10"/>
    <mergeCell ref="H9:I9"/>
    <mergeCell ref="J9:O9"/>
    <mergeCell ref="E8:G8"/>
    <mergeCell ref="I30:L30"/>
    <mergeCell ref="I32:L32"/>
    <mergeCell ref="I33:L33"/>
    <mergeCell ref="I31:L31"/>
    <mergeCell ref="M30:O30"/>
    <mergeCell ref="M31:O31"/>
    <mergeCell ref="M32:O32"/>
    <mergeCell ref="M33:O33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39"/>
  <sheetViews>
    <sheetView tabSelected="1" zoomScale="110" zoomScaleNormal="110" workbookViewId="0">
      <selection activeCell="E9" sqref="E9:G9"/>
    </sheetView>
  </sheetViews>
  <sheetFormatPr baseColWidth="10" defaultColWidth="9" defaultRowHeight="15" x14ac:dyDescent="0.25"/>
  <cols>
    <col min="1" max="1" width="2.85546875" style="17" customWidth="1"/>
    <col min="2" max="2" width="1.140625" style="17" customWidth="1"/>
    <col min="3" max="3" width="4" style="17" bestFit="1" customWidth="1"/>
    <col min="4" max="4" width="10.7109375" style="17" bestFit="1" customWidth="1"/>
    <col min="5" max="5" width="27.5703125" style="17" bestFit="1" customWidth="1"/>
    <col min="6" max="15" width="7.7109375" style="17" customWidth="1"/>
    <col min="16" max="16384" width="9" style="17"/>
  </cols>
  <sheetData>
    <row r="2" spans="1:1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5.75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6.5" thickTop="1" thickBot="1" x14ac:dyDescent="0.3">
      <c r="A4" s="24"/>
      <c r="B4" s="24"/>
      <c r="C4" s="312" t="s">
        <v>52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4"/>
      <c r="P4" s="24"/>
    </row>
    <row r="5" spans="1:16" ht="7.15" customHeight="1" thickTop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3.9" customHeight="1" thickTop="1" x14ac:dyDescent="0.25">
      <c r="A6" s="24"/>
      <c r="B6" s="24"/>
      <c r="C6" s="122" t="s">
        <v>7</v>
      </c>
      <c r="D6" s="116"/>
      <c r="E6" s="275" t="str">
        <f>Stud_Names!E6</f>
        <v>Computer Science</v>
      </c>
      <c r="F6" s="275"/>
      <c r="G6" s="275"/>
      <c r="H6" s="226" t="s">
        <v>10</v>
      </c>
      <c r="I6" s="226"/>
      <c r="J6" s="309" t="str">
        <f>Stud_Names!J6</f>
        <v>Computer Science Engeneering</v>
      </c>
      <c r="K6" s="310"/>
      <c r="L6" s="310"/>
      <c r="M6" s="310"/>
      <c r="N6" s="310"/>
      <c r="O6" s="311"/>
      <c r="P6" s="24"/>
    </row>
    <row r="7" spans="1:16" ht="13.9" customHeight="1" x14ac:dyDescent="0.25">
      <c r="A7" s="24"/>
      <c r="B7" s="24"/>
      <c r="C7" s="119" t="s">
        <v>8</v>
      </c>
      <c r="D7" s="110"/>
      <c r="E7" s="266">
        <f>Stud_Names!E7</f>
        <v>0</v>
      </c>
      <c r="F7" s="266"/>
      <c r="G7" s="266"/>
      <c r="H7" s="228" t="s">
        <v>68</v>
      </c>
      <c r="I7" s="228"/>
      <c r="J7" s="266" t="str">
        <f>Stud_Names!J7</f>
        <v>2022/2023</v>
      </c>
      <c r="K7" s="266"/>
      <c r="L7" s="315" t="s">
        <v>35</v>
      </c>
      <c r="M7" s="316"/>
      <c r="N7" s="316"/>
      <c r="O7" s="317"/>
      <c r="P7" s="24"/>
    </row>
    <row r="8" spans="1:16" ht="14.45" customHeight="1" x14ac:dyDescent="0.25">
      <c r="A8" s="24"/>
      <c r="B8" s="24"/>
      <c r="C8" s="119" t="s">
        <v>70</v>
      </c>
      <c r="D8" s="110"/>
      <c r="E8" s="266" t="str">
        <f>Stud_Names!E8</f>
        <v>Engineering mathematics</v>
      </c>
      <c r="F8" s="266"/>
      <c r="G8" s="266"/>
      <c r="H8" s="228" t="s">
        <v>69</v>
      </c>
      <c r="I8" s="228"/>
      <c r="J8" s="304" t="str">
        <f>Stud_Names!J8</f>
        <v>CSE</v>
      </c>
      <c r="K8" s="305"/>
      <c r="L8" s="306" t="s">
        <v>42</v>
      </c>
      <c r="M8" s="307"/>
      <c r="N8" s="304">
        <f>SUM(F11:O11)</f>
        <v>0</v>
      </c>
      <c r="O8" s="308"/>
      <c r="P8" s="24"/>
    </row>
    <row r="9" spans="1:16" ht="13.9" customHeight="1" thickBot="1" x14ac:dyDescent="0.3">
      <c r="A9" s="24"/>
      <c r="B9" s="24"/>
      <c r="C9" s="297" t="s">
        <v>9</v>
      </c>
      <c r="D9" s="298"/>
      <c r="E9" s="299">
        <f>Stud_Names!E9</f>
        <v>0</v>
      </c>
      <c r="F9" s="299"/>
      <c r="G9" s="299"/>
      <c r="H9" s="300" t="s">
        <v>11</v>
      </c>
      <c r="I9" s="300"/>
      <c r="J9" s="299" t="str">
        <f>Stud_Names!J9</f>
        <v>SCSE</v>
      </c>
      <c r="K9" s="299"/>
      <c r="L9" s="301" t="s">
        <v>30</v>
      </c>
      <c r="M9" s="301"/>
      <c r="N9" s="302">
        <f>CLOs!J11</f>
        <v>0.65</v>
      </c>
      <c r="O9" s="303"/>
      <c r="P9" s="24"/>
    </row>
    <row r="10" spans="1:16" ht="15" customHeight="1" x14ac:dyDescent="0.25">
      <c r="A10" s="24"/>
      <c r="B10" s="24"/>
      <c r="C10" s="245" t="s">
        <v>0</v>
      </c>
      <c r="D10" s="247" t="s">
        <v>1</v>
      </c>
      <c r="E10" s="247" t="s">
        <v>2</v>
      </c>
      <c r="F10" s="21" t="str">
        <f>CLOs!D15</f>
        <v>K1</v>
      </c>
      <c r="G10" s="21" t="str">
        <f>CLOs!D16</f>
        <v>K2</v>
      </c>
      <c r="H10" s="21" t="str">
        <f>CLOs!D17</f>
        <v>K3</v>
      </c>
      <c r="I10" s="21" t="str">
        <f>CLOs!D18</f>
        <v>S1</v>
      </c>
      <c r="J10" s="21" t="str">
        <f>CLOs!D19</f>
        <v>S2</v>
      </c>
      <c r="K10" s="21" t="str">
        <f>CLOs!D20</f>
        <v>S3</v>
      </c>
      <c r="L10" s="21" t="str">
        <f>CLOs!D21</f>
        <v>S4</v>
      </c>
      <c r="M10" s="21" t="str">
        <f>CLOs!D22</f>
        <v>S5</v>
      </c>
      <c r="N10" s="21" t="str">
        <f>CLOs!D23</f>
        <v>S6</v>
      </c>
      <c r="O10" s="65" t="str">
        <f>CLOs!D24</f>
        <v>S7</v>
      </c>
      <c r="P10" s="24"/>
    </row>
    <row r="11" spans="1:16" ht="15" customHeight="1" thickBot="1" x14ac:dyDescent="0.3">
      <c r="A11" s="24"/>
      <c r="B11" s="24"/>
      <c r="C11" s="246"/>
      <c r="D11" s="248"/>
      <c r="E11" s="248"/>
      <c r="F11" s="5"/>
      <c r="G11" s="5"/>
      <c r="H11" s="5"/>
      <c r="I11" s="5"/>
      <c r="J11" s="5"/>
      <c r="K11" s="5"/>
      <c r="L11" s="5"/>
      <c r="M11" s="5"/>
      <c r="N11" s="5"/>
      <c r="O11" s="5"/>
      <c r="P11" s="24"/>
    </row>
    <row r="12" spans="1:16" ht="16.899999999999999" customHeight="1" thickTop="1" x14ac:dyDescent="0.25">
      <c r="A12" s="24"/>
      <c r="B12" s="24"/>
      <c r="C12" s="34">
        <v>1</v>
      </c>
      <c r="D12" s="29"/>
      <c r="E12" s="6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4"/>
    </row>
    <row r="13" spans="1:16" ht="16.899999999999999" customHeight="1" x14ac:dyDescent="0.25">
      <c r="A13" s="24"/>
      <c r="B13" s="24"/>
      <c r="C13" s="34">
        <v>2</v>
      </c>
      <c r="D13" s="29"/>
      <c r="E13" s="6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4"/>
    </row>
    <row r="14" spans="1:16" ht="16.899999999999999" customHeight="1" x14ac:dyDescent="0.25">
      <c r="A14" s="24"/>
      <c r="B14" s="24"/>
      <c r="C14" s="34">
        <v>3</v>
      </c>
      <c r="D14" s="29"/>
      <c r="E14" s="6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4"/>
    </row>
    <row r="15" spans="1:16" ht="16.899999999999999" customHeight="1" x14ac:dyDescent="0.25">
      <c r="A15" s="24"/>
      <c r="B15" s="24"/>
      <c r="C15" s="34">
        <v>4</v>
      </c>
      <c r="D15" s="29"/>
      <c r="E15" s="6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ht="16.899999999999999" customHeight="1" x14ac:dyDescent="0.25">
      <c r="A16" s="24"/>
      <c r="B16" s="24"/>
      <c r="C16" s="34">
        <v>5</v>
      </c>
      <c r="D16" s="29"/>
      <c r="E16" s="6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4"/>
    </row>
    <row r="17" spans="1:16" ht="16.899999999999999" customHeight="1" x14ac:dyDescent="0.25">
      <c r="A17" s="24"/>
      <c r="B17" s="24"/>
      <c r="C17" s="34">
        <v>6</v>
      </c>
      <c r="D17" s="29"/>
      <c r="E17" s="6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4"/>
    </row>
    <row r="18" spans="1:16" ht="16.899999999999999" customHeight="1" x14ac:dyDescent="0.25">
      <c r="A18" s="24"/>
      <c r="B18" s="24"/>
      <c r="C18" s="34">
        <v>7</v>
      </c>
      <c r="D18" s="29"/>
      <c r="E18" s="6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4"/>
    </row>
    <row r="19" spans="1:16" ht="16.899999999999999" customHeight="1" x14ac:dyDescent="0.25">
      <c r="A19" s="24"/>
      <c r="B19" s="24"/>
      <c r="C19" s="34">
        <v>8</v>
      </c>
      <c r="D19" s="29"/>
      <c r="E19" s="6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4"/>
    </row>
    <row r="20" spans="1:16" ht="16.899999999999999" customHeight="1" x14ac:dyDescent="0.25">
      <c r="A20" s="24"/>
      <c r="B20" s="24"/>
      <c r="C20" s="34">
        <v>9</v>
      </c>
      <c r="D20" s="29"/>
      <c r="E20" s="6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4"/>
    </row>
    <row r="21" spans="1:16" ht="16.899999999999999" customHeight="1" x14ac:dyDescent="0.25">
      <c r="A21" s="24"/>
      <c r="B21" s="24"/>
      <c r="C21" s="34">
        <v>10</v>
      </c>
      <c r="D21" s="29"/>
      <c r="E21" s="6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4"/>
    </row>
    <row r="22" spans="1:16" ht="16.899999999999999" customHeight="1" x14ac:dyDescent="0.25">
      <c r="A22" s="24"/>
      <c r="B22" s="24"/>
      <c r="C22" s="34">
        <v>11</v>
      </c>
      <c r="D22" s="29"/>
      <c r="E22" s="6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4"/>
    </row>
    <row r="23" spans="1:16" ht="16.899999999999999" customHeight="1" x14ac:dyDescent="0.25">
      <c r="A23" s="24"/>
      <c r="B23" s="24"/>
      <c r="C23" s="34">
        <v>12</v>
      </c>
      <c r="D23" s="29"/>
      <c r="E23" s="6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4"/>
    </row>
    <row r="24" spans="1:16" ht="16.899999999999999" customHeight="1" x14ac:dyDescent="0.25">
      <c r="A24" s="24"/>
      <c r="B24" s="24"/>
      <c r="C24" s="34">
        <v>13</v>
      </c>
      <c r="D24" s="29"/>
      <c r="E24" s="6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4"/>
    </row>
    <row r="25" spans="1:16" ht="16.899999999999999" customHeight="1" x14ac:dyDescent="0.25">
      <c r="A25" s="24"/>
      <c r="B25" s="24"/>
      <c r="C25" s="34">
        <v>14</v>
      </c>
      <c r="D25" s="29"/>
      <c r="E25" s="6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4"/>
    </row>
    <row r="26" spans="1:16" ht="16.899999999999999" customHeight="1" x14ac:dyDescent="0.25">
      <c r="A26" s="24"/>
      <c r="B26" s="24"/>
      <c r="C26" s="34">
        <v>15</v>
      </c>
      <c r="D26" s="29"/>
      <c r="E26" s="6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4"/>
    </row>
    <row r="27" spans="1:16" ht="16.899999999999999" customHeight="1" x14ac:dyDescent="0.25">
      <c r="A27" s="24"/>
      <c r="B27" s="24"/>
      <c r="C27" s="34">
        <v>16</v>
      </c>
      <c r="D27" s="29"/>
      <c r="E27" s="6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4"/>
    </row>
    <row r="28" spans="1:16" ht="18.600000000000001" customHeight="1" x14ac:dyDescent="0.25">
      <c r="A28" s="24"/>
      <c r="B28" s="24"/>
      <c r="C28" s="249" t="s">
        <v>51</v>
      </c>
      <c r="D28" s="250"/>
      <c r="E28" s="251"/>
      <c r="F28" s="2">
        <f t="shared" ref="F28:O28" si="0">F11*0.65</f>
        <v>0</v>
      </c>
      <c r="G28" s="2">
        <f t="shared" si="0"/>
        <v>0</v>
      </c>
      <c r="H28" s="2">
        <f t="shared" si="0"/>
        <v>0</v>
      </c>
      <c r="I28" s="2">
        <f t="shared" si="0"/>
        <v>0</v>
      </c>
      <c r="J28" s="2">
        <f t="shared" si="0"/>
        <v>0</v>
      </c>
      <c r="K28" s="2">
        <f t="shared" si="0"/>
        <v>0</v>
      </c>
      <c r="L28" s="2">
        <f t="shared" si="0"/>
        <v>0</v>
      </c>
      <c r="M28" s="2">
        <f t="shared" si="0"/>
        <v>0</v>
      </c>
      <c r="N28" s="2">
        <f t="shared" si="0"/>
        <v>0</v>
      </c>
      <c r="O28" s="66">
        <f t="shared" si="0"/>
        <v>0</v>
      </c>
      <c r="P28" s="24"/>
    </row>
    <row r="29" spans="1:16" ht="16.149999999999999" customHeight="1" x14ac:dyDescent="0.25">
      <c r="A29" s="24"/>
      <c r="B29" s="24"/>
      <c r="C29" s="252" t="s">
        <v>3</v>
      </c>
      <c r="D29" s="253"/>
      <c r="E29" s="22" t="s">
        <v>6</v>
      </c>
      <c r="F29" s="13">
        <f t="shared" ref="F29:O29" si="1">SUMPRODUCT((F12:F27&gt;=F28)*1)</f>
        <v>16</v>
      </c>
      <c r="G29" s="13">
        <f t="shared" si="1"/>
        <v>16</v>
      </c>
      <c r="H29" s="13">
        <f t="shared" si="1"/>
        <v>16</v>
      </c>
      <c r="I29" s="13">
        <f t="shared" si="1"/>
        <v>16</v>
      </c>
      <c r="J29" s="13">
        <f t="shared" si="1"/>
        <v>16</v>
      </c>
      <c r="K29" s="13">
        <f t="shared" si="1"/>
        <v>16</v>
      </c>
      <c r="L29" s="13">
        <f t="shared" si="1"/>
        <v>16</v>
      </c>
      <c r="M29" s="13">
        <f t="shared" si="1"/>
        <v>16</v>
      </c>
      <c r="N29" s="13">
        <f t="shared" si="1"/>
        <v>16</v>
      </c>
      <c r="O29" s="67">
        <f t="shared" si="1"/>
        <v>16</v>
      </c>
      <c r="P29" s="24"/>
    </row>
    <row r="30" spans="1:16" ht="16.899999999999999" customHeight="1" x14ac:dyDescent="0.25">
      <c r="A30" s="24"/>
      <c r="B30" s="24"/>
      <c r="C30" s="252"/>
      <c r="D30" s="253"/>
      <c r="E30" s="22" t="s">
        <v>33</v>
      </c>
      <c r="F30" s="4">
        <f>F29/Stud_Names!$J$10</f>
        <v>1</v>
      </c>
      <c r="G30" s="4">
        <f>G29/Stud_Names!$J$10</f>
        <v>1</v>
      </c>
      <c r="H30" s="4">
        <f>H29/Stud_Names!$J$10</f>
        <v>1</v>
      </c>
      <c r="I30" s="4">
        <f>I29/Stud_Names!$J$10</f>
        <v>1</v>
      </c>
      <c r="J30" s="4">
        <f>J29/Stud_Names!$J$10</f>
        <v>1</v>
      </c>
      <c r="K30" s="4">
        <f>K29/Stud_Names!$J$10</f>
        <v>1</v>
      </c>
      <c r="L30" s="4">
        <f>L29/Stud_Names!$J$10</f>
        <v>1</v>
      </c>
      <c r="M30" s="4">
        <f>M29/Stud_Names!$J$10</f>
        <v>1</v>
      </c>
      <c r="N30" s="4">
        <f>N29/Stud_Names!$J$10</f>
        <v>1</v>
      </c>
      <c r="O30" s="68">
        <f>O29/Stud_Names!$J$10</f>
        <v>1</v>
      </c>
      <c r="P30" s="24"/>
    </row>
    <row r="31" spans="1:16" ht="16.149999999999999" customHeight="1" x14ac:dyDescent="0.25">
      <c r="A31" s="24"/>
      <c r="B31" s="24"/>
      <c r="C31" s="241" t="s">
        <v>4</v>
      </c>
      <c r="D31" s="242"/>
      <c r="E31" s="23" t="s">
        <v>6</v>
      </c>
      <c r="F31" s="3">
        <f>Stud_Names!$J$10-'Final Report'!F29</f>
        <v>0</v>
      </c>
      <c r="G31" s="3">
        <f>Stud_Names!$J$10-'Final Report'!G29</f>
        <v>0</v>
      </c>
      <c r="H31" s="3">
        <f>Stud_Names!$J$10-'Final Report'!H29</f>
        <v>0</v>
      </c>
      <c r="I31" s="3">
        <f>Stud_Names!$J$10-'Final Report'!I29</f>
        <v>0</v>
      </c>
      <c r="J31" s="3">
        <f>Stud_Names!$J$10-'Final Report'!J29</f>
        <v>0</v>
      </c>
      <c r="K31" s="3">
        <f>Stud_Names!$J$10-'Final Report'!K29</f>
        <v>0</v>
      </c>
      <c r="L31" s="3">
        <f>Stud_Names!$J$10-'Final Report'!L29</f>
        <v>0</v>
      </c>
      <c r="M31" s="3">
        <f>Stud_Names!$J$10-'Final Report'!M29</f>
        <v>0</v>
      </c>
      <c r="N31" s="3">
        <f>Stud_Names!$J$10-'Final Report'!N29</f>
        <v>0</v>
      </c>
      <c r="O31" s="69">
        <f>Stud_Names!$J$10-'Final Report'!O29</f>
        <v>0</v>
      </c>
      <c r="P31" s="24"/>
    </row>
    <row r="32" spans="1:16" ht="16.149999999999999" customHeight="1" thickBot="1" x14ac:dyDescent="0.3">
      <c r="A32" s="24"/>
      <c r="B32" s="24"/>
      <c r="C32" s="243"/>
      <c r="D32" s="244"/>
      <c r="E32" s="35" t="s">
        <v>33</v>
      </c>
      <c r="F32" s="46">
        <f>F31/Stud_Names!$J$10</f>
        <v>0</v>
      </c>
      <c r="G32" s="46">
        <f>G31/Stud_Names!$J$10</f>
        <v>0</v>
      </c>
      <c r="H32" s="46">
        <f>H31/Stud_Names!$J$10</f>
        <v>0</v>
      </c>
      <c r="I32" s="46">
        <f>I31/Stud_Names!$J$10</f>
        <v>0</v>
      </c>
      <c r="J32" s="46">
        <f>J31/Stud_Names!$J$10</f>
        <v>0</v>
      </c>
      <c r="K32" s="46">
        <f>K31/Stud_Names!$J$10</f>
        <v>0</v>
      </c>
      <c r="L32" s="46">
        <f>L31/Stud_Names!$J$10</f>
        <v>0</v>
      </c>
      <c r="M32" s="46">
        <f>M31/Stud_Names!$J$10</f>
        <v>0</v>
      </c>
      <c r="N32" s="46">
        <f>N31/Stud_Names!$J$10</f>
        <v>0</v>
      </c>
      <c r="O32" s="70">
        <f>O31/Stud_Names!$J$10</f>
        <v>0</v>
      </c>
      <c r="P32" s="24"/>
    </row>
    <row r="33" spans="1:16" ht="6" customHeight="1" thickTop="1" thickBot="1" x14ac:dyDescent="0.3">
      <c r="A33" s="24"/>
      <c r="B33" s="24"/>
      <c r="C33" s="39"/>
      <c r="D33" s="39"/>
      <c r="E33" s="40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4"/>
    </row>
    <row r="34" spans="1:16" ht="12" customHeight="1" thickTop="1" thickBot="1" x14ac:dyDescent="0.3">
      <c r="A34" s="24"/>
      <c r="B34" s="24"/>
      <c r="C34" s="286" t="s">
        <v>41</v>
      </c>
      <c r="D34" s="287"/>
      <c r="E34" s="287"/>
      <c r="F34" s="287" t="s">
        <v>12</v>
      </c>
      <c r="G34" s="288"/>
      <c r="H34" s="289"/>
      <c r="I34" s="83" t="s">
        <v>13</v>
      </c>
      <c r="J34" s="261"/>
      <c r="K34" s="261"/>
      <c r="L34" s="262"/>
      <c r="M34" s="262"/>
      <c r="N34" s="263" t="s">
        <v>12</v>
      </c>
      <c r="O34" s="264"/>
      <c r="P34" s="24"/>
    </row>
    <row r="35" spans="1:16" ht="20.100000000000001" customHeight="1" thickBot="1" x14ac:dyDescent="0.3">
      <c r="A35" s="24"/>
      <c r="B35" s="24"/>
      <c r="C35" s="51">
        <v>1</v>
      </c>
      <c r="D35" s="290" t="str">
        <f>Stud_Names!D31</f>
        <v>A</v>
      </c>
      <c r="E35" s="290"/>
      <c r="F35" s="291"/>
      <c r="G35" s="291"/>
      <c r="H35" s="292"/>
      <c r="I35" s="293" t="str">
        <f>Stud_Names!I31</f>
        <v>CC</v>
      </c>
      <c r="J35" s="294"/>
      <c r="K35" s="294"/>
      <c r="L35" s="294"/>
      <c r="M35" s="294"/>
      <c r="N35" s="295"/>
      <c r="O35" s="296"/>
      <c r="P35" s="24"/>
    </row>
    <row r="36" spans="1:16" ht="20.100000000000001" customHeight="1" thickBot="1" x14ac:dyDescent="0.3">
      <c r="A36" s="24"/>
      <c r="B36" s="24"/>
      <c r="C36" s="49">
        <v>2</v>
      </c>
      <c r="D36" s="189" t="str">
        <f>Stud_Names!D32</f>
        <v>B</v>
      </c>
      <c r="E36" s="189"/>
      <c r="F36" s="130"/>
      <c r="G36" s="130"/>
      <c r="H36" s="131"/>
      <c r="I36" s="277" t="s">
        <v>14</v>
      </c>
      <c r="J36" s="278"/>
      <c r="K36" s="278"/>
      <c r="L36" s="279"/>
      <c r="M36" s="279"/>
      <c r="N36" s="280" t="s">
        <v>12</v>
      </c>
      <c r="O36" s="281"/>
      <c r="P36" s="24"/>
    </row>
    <row r="37" spans="1:16" ht="20.100000000000001" customHeight="1" thickBot="1" x14ac:dyDescent="0.3">
      <c r="A37" s="24"/>
      <c r="B37" s="24"/>
      <c r="C37" s="50">
        <v>3</v>
      </c>
      <c r="D37" s="184" t="str">
        <f>Stud_Names!D33</f>
        <v>C</v>
      </c>
      <c r="E37" s="184"/>
      <c r="F37" s="128"/>
      <c r="G37" s="128"/>
      <c r="H37" s="129"/>
      <c r="I37" s="282" t="str">
        <f>Stud_Names!I33</f>
        <v>OO</v>
      </c>
      <c r="J37" s="283"/>
      <c r="K37" s="283"/>
      <c r="L37" s="283"/>
      <c r="M37" s="283"/>
      <c r="N37" s="284"/>
      <c r="O37" s="285"/>
      <c r="P37" s="24"/>
    </row>
    <row r="38" spans="1:16" ht="15.75" thickTop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</sheetData>
  <mergeCells count="44">
    <mergeCell ref="C7:D7"/>
    <mergeCell ref="E7:G7"/>
    <mergeCell ref="H7:I7"/>
    <mergeCell ref="J7:K7"/>
    <mergeCell ref="L7:O7"/>
    <mergeCell ref="C6:D6"/>
    <mergeCell ref="E6:G6"/>
    <mergeCell ref="H6:I6"/>
    <mergeCell ref="J6:O6"/>
    <mergeCell ref="C4:O4"/>
    <mergeCell ref="L9:M9"/>
    <mergeCell ref="N9:O9"/>
    <mergeCell ref="C8:D8"/>
    <mergeCell ref="E8:G8"/>
    <mergeCell ref="H8:I8"/>
    <mergeCell ref="J8:K8"/>
    <mergeCell ref="L8:M8"/>
    <mergeCell ref="N8:O8"/>
    <mergeCell ref="C31:D32"/>
    <mergeCell ref="C9:D9"/>
    <mergeCell ref="E9:G9"/>
    <mergeCell ref="H9:I9"/>
    <mergeCell ref="J9:K9"/>
    <mergeCell ref="C10:C11"/>
    <mergeCell ref="D10:D11"/>
    <mergeCell ref="E10:E11"/>
    <mergeCell ref="C28:E28"/>
    <mergeCell ref="C29:D30"/>
    <mergeCell ref="C34:E34"/>
    <mergeCell ref="F34:H34"/>
    <mergeCell ref="I34:M34"/>
    <mergeCell ref="N34:O34"/>
    <mergeCell ref="D35:E35"/>
    <mergeCell ref="F35:H35"/>
    <mergeCell ref="I35:M35"/>
    <mergeCell ref="N35:O35"/>
    <mergeCell ref="D36:E36"/>
    <mergeCell ref="F36:H36"/>
    <mergeCell ref="I36:M36"/>
    <mergeCell ref="N36:O36"/>
    <mergeCell ref="D37:E37"/>
    <mergeCell ref="F37:H37"/>
    <mergeCell ref="I37:M37"/>
    <mergeCell ref="N37:O37"/>
  </mergeCells>
  <conditionalFormatting sqref="F30:O30">
    <cfRule type="cellIs" dxfId="1" priority="1" operator="greaterThan">
      <formula>0.8</formula>
    </cfRule>
    <cfRule type="cellIs" dxfId="0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7"/>
  <dimension ref="E5:E20"/>
  <sheetViews>
    <sheetView workbookViewId="0">
      <selection activeCell="E24" sqref="A1:IV65536"/>
    </sheetView>
  </sheetViews>
  <sheetFormatPr baseColWidth="10" defaultColWidth="9.140625" defaultRowHeight="15" x14ac:dyDescent="0.25"/>
  <sheetData>
    <row r="5" spans="5:5" x14ac:dyDescent="0.25">
      <c r="E5" t="s">
        <v>17</v>
      </c>
    </row>
    <row r="6" spans="5:5" x14ac:dyDescent="0.25">
      <c r="E6" t="s">
        <v>18</v>
      </c>
    </row>
    <row r="9" spans="5:5" x14ac:dyDescent="0.25">
      <c r="E9" t="s">
        <v>19</v>
      </c>
    </row>
    <row r="10" spans="5:5" x14ac:dyDescent="0.25">
      <c r="E10" t="s">
        <v>20</v>
      </c>
    </row>
    <row r="11" spans="5:5" x14ac:dyDescent="0.25">
      <c r="E11" t="s">
        <v>21</v>
      </c>
    </row>
    <row r="14" spans="5:5" x14ac:dyDescent="0.25">
      <c r="E14" t="s">
        <v>22</v>
      </c>
    </row>
    <row r="15" spans="5:5" x14ac:dyDescent="0.25">
      <c r="E15" t="s">
        <v>23</v>
      </c>
    </row>
    <row r="16" spans="5:5" x14ac:dyDescent="0.25">
      <c r="E16" t="s">
        <v>24</v>
      </c>
    </row>
    <row r="18" spans="5:5" x14ac:dyDescent="0.25">
      <c r="E18" t="s">
        <v>25</v>
      </c>
    </row>
    <row r="19" spans="5:5" x14ac:dyDescent="0.25">
      <c r="E19" t="s">
        <v>26</v>
      </c>
    </row>
    <row r="20" spans="5:5" x14ac:dyDescent="0.25">
      <c r="E20" t="s">
        <v>27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C5:W41"/>
  <sheetViews>
    <sheetView topLeftCell="A4" zoomScale="85" zoomScaleNormal="85" workbookViewId="0">
      <selection activeCell="E15" sqref="E15:O24"/>
    </sheetView>
  </sheetViews>
  <sheetFormatPr baseColWidth="10" defaultColWidth="8.85546875" defaultRowHeight="15" x14ac:dyDescent="0.25"/>
  <cols>
    <col min="1" max="1" width="2.85546875" customWidth="1"/>
    <col min="2" max="2" width="1.140625" customWidth="1"/>
    <col min="3" max="3" width="5.42578125" customWidth="1"/>
    <col min="4" max="4" width="11.85546875" customWidth="1"/>
    <col min="5" max="5" width="31.7109375" customWidth="1"/>
    <col min="6" max="7" width="8.85546875" hidden="1" customWidth="1"/>
    <col min="9" max="9" width="11.85546875" customWidth="1"/>
    <col min="11" max="11" width="4.140625" customWidth="1"/>
    <col min="12" max="12" width="7.140625" customWidth="1"/>
    <col min="13" max="13" width="1.85546875" customWidth="1"/>
    <col min="14" max="14" width="4.28515625" customWidth="1"/>
    <col min="15" max="15" width="3.28515625" customWidth="1"/>
    <col min="16" max="16" width="2.85546875" customWidth="1"/>
  </cols>
  <sheetData>
    <row r="5" spans="3:15" ht="12" customHeight="1" thickBot="1" x14ac:dyDescent="0.3"/>
    <row r="6" spans="3:15" ht="15.75" thickTop="1" x14ac:dyDescent="0.25">
      <c r="C6" s="122" t="s">
        <v>7</v>
      </c>
      <c r="D6" s="154"/>
      <c r="E6" s="155" t="str">
        <f>Stud_Names!E6</f>
        <v>Computer Science</v>
      </c>
      <c r="F6" s="117"/>
      <c r="G6" s="156"/>
      <c r="H6" s="157" t="s">
        <v>10</v>
      </c>
      <c r="I6" s="154"/>
      <c r="J6" s="155" t="str">
        <f>Stud_Names!J6</f>
        <v>Computer Science Engeneering</v>
      </c>
      <c r="K6" s="117"/>
      <c r="L6" s="117"/>
      <c r="M6" s="117"/>
      <c r="N6" s="117"/>
      <c r="O6" s="118"/>
    </row>
    <row r="7" spans="3:15" ht="15" customHeight="1" x14ac:dyDescent="0.25">
      <c r="C7" s="119" t="s">
        <v>8</v>
      </c>
      <c r="D7" s="158"/>
      <c r="E7" s="159">
        <f>Stud_Names!E7</f>
        <v>0</v>
      </c>
      <c r="F7" s="111"/>
      <c r="G7" s="160"/>
      <c r="H7" s="161" t="s">
        <v>68</v>
      </c>
      <c r="I7" s="158"/>
      <c r="J7" s="159" t="str">
        <f>Stud_Names!J7</f>
        <v>2022/2023</v>
      </c>
      <c r="K7" s="111"/>
      <c r="L7" s="111"/>
      <c r="M7" s="111"/>
      <c r="N7" s="111"/>
      <c r="O7" s="112"/>
    </row>
    <row r="8" spans="3:15" ht="15" customHeight="1" x14ac:dyDescent="0.25">
      <c r="C8" s="119" t="s">
        <v>70</v>
      </c>
      <c r="D8" s="158"/>
      <c r="E8" s="159" t="str">
        <f>Stud_Names!E8</f>
        <v>Engineering mathematics</v>
      </c>
      <c r="F8" s="111"/>
      <c r="G8" s="160"/>
      <c r="H8" s="161" t="s">
        <v>69</v>
      </c>
      <c r="I8" s="158"/>
      <c r="J8" s="159" t="str">
        <f>Stud_Names!J8</f>
        <v>CSE</v>
      </c>
      <c r="K8" s="111"/>
      <c r="L8" s="111"/>
      <c r="M8" s="111"/>
      <c r="N8" s="111"/>
      <c r="O8" s="112"/>
    </row>
    <row r="9" spans="3:15" ht="13.9" customHeight="1" x14ac:dyDescent="0.25">
      <c r="C9" s="119" t="s">
        <v>9</v>
      </c>
      <c r="D9" s="158"/>
      <c r="E9" s="159">
        <f>Stud_Names!E9</f>
        <v>0</v>
      </c>
      <c r="F9" s="111"/>
      <c r="G9" s="160"/>
      <c r="H9" s="161" t="s">
        <v>11</v>
      </c>
      <c r="I9" s="158"/>
      <c r="J9" s="159" t="str">
        <f>Stud_Names!J9</f>
        <v>SCSE</v>
      </c>
      <c r="K9" s="111"/>
      <c r="L9" s="111"/>
      <c r="M9" s="111"/>
      <c r="N9" s="111"/>
      <c r="O9" s="112"/>
    </row>
    <row r="10" spans="3:15" ht="14.45" customHeight="1" thickBot="1" x14ac:dyDescent="0.3">
      <c r="C10" s="165" t="s">
        <v>15</v>
      </c>
      <c r="D10" s="166"/>
      <c r="E10" s="167">
        <f>Stud_Names!E10</f>
        <v>21</v>
      </c>
      <c r="F10" s="168"/>
      <c r="G10" s="169"/>
      <c r="H10" s="170" t="s">
        <v>32</v>
      </c>
      <c r="I10" s="171"/>
      <c r="J10" s="172">
        <f>Stud_Names!J10</f>
        <v>16</v>
      </c>
      <c r="K10" s="123"/>
      <c r="L10" s="123"/>
      <c r="M10" s="123"/>
      <c r="N10" s="123"/>
      <c r="O10" s="173"/>
    </row>
    <row r="11" spans="3:15" ht="14.45" customHeight="1" thickTop="1" thickBot="1" x14ac:dyDescent="0.3">
      <c r="C11" s="61"/>
      <c r="D11" s="61"/>
      <c r="E11" s="62"/>
      <c r="F11" s="62"/>
      <c r="G11" s="62"/>
      <c r="H11" s="174" t="s">
        <v>30</v>
      </c>
      <c r="I11" s="175"/>
      <c r="J11" s="176">
        <v>0.65</v>
      </c>
      <c r="K11" s="177"/>
      <c r="L11" s="178"/>
      <c r="M11" s="178"/>
      <c r="N11" s="178"/>
      <c r="O11" s="179"/>
    </row>
    <row r="12" spans="3:15" ht="14.45" customHeight="1" thickTop="1" thickBot="1" x14ac:dyDescent="0.3">
      <c r="C12" s="18" t="s">
        <v>16</v>
      </c>
      <c r="D12" s="18"/>
      <c r="E12" s="19"/>
      <c r="F12" s="19"/>
      <c r="G12" s="19"/>
      <c r="H12" s="20"/>
      <c r="I12" s="20"/>
      <c r="J12" s="19"/>
      <c r="K12" s="19"/>
      <c r="L12" s="19"/>
      <c r="M12" s="19"/>
      <c r="N12" s="19"/>
      <c r="O12" s="19"/>
    </row>
    <row r="13" spans="3:15" ht="9" customHeight="1" thickTop="1" x14ac:dyDescent="0.25">
      <c r="C13" s="183" t="s">
        <v>0</v>
      </c>
      <c r="D13" s="180" t="s">
        <v>1</v>
      </c>
      <c r="E13" s="180" t="s">
        <v>36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1"/>
    </row>
    <row r="14" spans="3:15" ht="3.6" customHeight="1" x14ac:dyDescent="0.25">
      <c r="C14" s="121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82"/>
    </row>
    <row r="15" spans="3:15" ht="30" customHeight="1" x14ac:dyDescent="0.25">
      <c r="C15" s="49">
        <v>1</v>
      </c>
      <c r="D15" s="6" t="s">
        <v>72</v>
      </c>
      <c r="E15" s="148"/>
      <c r="F15" s="149"/>
      <c r="G15" s="149"/>
      <c r="H15" s="149"/>
      <c r="I15" s="149"/>
      <c r="J15" s="149"/>
      <c r="K15" s="149"/>
      <c r="L15" s="149"/>
      <c r="M15" s="149"/>
      <c r="N15" s="149"/>
      <c r="O15" s="150"/>
    </row>
    <row r="16" spans="3:15" ht="30" customHeight="1" x14ac:dyDescent="0.25">
      <c r="C16" s="49">
        <v>2</v>
      </c>
      <c r="D16" s="6" t="s">
        <v>73</v>
      </c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50"/>
    </row>
    <row r="17" spans="3:23" ht="30" customHeight="1" x14ac:dyDescent="0.25">
      <c r="C17" s="49">
        <v>3</v>
      </c>
      <c r="D17" s="6" t="s">
        <v>74</v>
      </c>
      <c r="E17" s="162"/>
      <c r="F17" s="163"/>
      <c r="G17" s="163"/>
      <c r="H17" s="163"/>
      <c r="I17" s="163"/>
      <c r="J17" s="163"/>
      <c r="K17" s="163"/>
      <c r="L17" s="163"/>
      <c r="M17" s="163"/>
      <c r="N17" s="163"/>
      <c r="O17" s="164"/>
    </row>
    <row r="18" spans="3:23" ht="30" customHeight="1" x14ac:dyDescent="0.25">
      <c r="C18" s="49">
        <v>4</v>
      </c>
      <c r="D18" s="6" t="s">
        <v>75</v>
      </c>
      <c r="E18" s="162"/>
      <c r="F18" s="163"/>
      <c r="G18" s="163"/>
      <c r="H18" s="163"/>
      <c r="I18" s="163"/>
      <c r="J18" s="163"/>
      <c r="K18" s="163"/>
      <c r="L18" s="163"/>
      <c r="M18" s="163"/>
      <c r="N18" s="163"/>
      <c r="O18" s="164"/>
    </row>
    <row r="19" spans="3:23" ht="30" customHeight="1" x14ac:dyDescent="0.25">
      <c r="C19" s="49">
        <v>5</v>
      </c>
      <c r="D19" s="6" t="s">
        <v>76</v>
      </c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50"/>
    </row>
    <row r="20" spans="3:23" ht="30" customHeight="1" x14ac:dyDescent="0.25">
      <c r="C20" s="49">
        <v>6</v>
      </c>
      <c r="D20" s="6" t="s">
        <v>77</v>
      </c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50"/>
    </row>
    <row r="21" spans="3:23" ht="30" customHeight="1" x14ac:dyDescent="0.25">
      <c r="C21" s="49">
        <v>7</v>
      </c>
      <c r="D21" s="6" t="s">
        <v>78</v>
      </c>
      <c r="E21" s="208"/>
      <c r="F21" s="209"/>
      <c r="G21" s="209"/>
      <c r="H21" s="209"/>
      <c r="I21" s="209"/>
      <c r="J21" s="209"/>
      <c r="K21" s="209"/>
      <c r="L21" s="209"/>
      <c r="M21" s="209"/>
      <c r="N21" s="209"/>
      <c r="O21" s="210"/>
    </row>
    <row r="22" spans="3:23" ht="30" customHeight="1" x14ac:dyDescent="0.25">
      <c r="C22" s="49">
        <v>8</v>
      </c>
      <c r="D22" s="6" t="s">
        <v>79</v>
      </c>
      <c r="E22" s="208"/>
      <c r="F22" s="209"/>
      <c r="G22" s="209"/>
      <c r="H22" s="209"/>
      <c r="I22" s="209"/>
      <c r="J22" s="209"/>
      <c r="K22" s="209"/>
      <c r="L22" s="209"/>
      <c r="M22" s="209"/>
      <c r="N22" s="209"/>
      <c r="O22" s="210"/>
    </row>
    <row r="23" spans="3:23" ht="30" customHeight="1" x14ac:dyDescent="0.25">
      <c r="C23" s="49">
        <v>9</v>
      </c>
      <c r="D23" s="6" t="s">
        <v>80</v>
      </c>
      <c r="E23" s="207"/>
      <c r="F23" s="108"/>
      <c r="G23" s="108"/>
      <c r="H23" s="108"/>
      <c r="I23" s="108"/>
      <c r="J23" s="108"/>
      <c r="K23" s="108"/>
      <c r="L23" s="108"/>
      <c r="M23" s="108"/>
      <c r="N23" s="108"/>
      <c r="O23" s="109"/>
    </row>
    <row r="24" spans="3:23" ht="30" customHeight="1" x14ac:dyDescent="0.25">
      <c r="C24" s="49">
        <v>10</v>
      </c>
      <c r="D24" s="6" t="s">
        <v>81</v>
      </c>
      <c r="E24" s="207"/>
      <c r="F24" s="108"/>
      <c r="G24" s="108"/>
      <c r="H24" s="108"/>
      <c r="I24" s="108"/>
      <c r="J24" s="108"/>
      <c r="K24" s="108"/>
      <c r="L24" s="108"/>
      <c r="M24" s="108"/>
      <c r="N24" s="108"/>
      <c r="O24" s="109"/>
    </row>
    <row r="25" spans="3:23" ht="30" customHeight="1" thickBot="1" x14ac:dyDescent="0.3">
      <c r="C25" s="50"/>
      <c r="D25" s="27"/>
      <c r="E25" s="151"/>
      <c r="F25" s="152"/>
      <c r="G25" s="152"/>
      <c r="H25" s="152"/>
      <c r="I25" s="152"/>
      <c r="J25" s="152"/>
      <c r="K25" s="152"/>
      <c r="L25" s="152"/>
      <c r="M25" s="152"/>
      <c r="N25" s="152"/>
      <c r="O25" s="153"/>
    </row>
    <row r="26" spans="3:23" ht="13.9" customHeight="1" thickTop="1" thickBot="1" x14ac:dyDescent="0.3">
      <c r="C26" s="7"/>
      <c r="D26" s="10"/>
      <c r="E26" s="11"/>
    </row>
    <row r="27" spans="3:23" ht="15" customHeight="1" thickTop="1" thickBot="1" x14ac:dyDescent="0.3">
      <c r="C27" s="192" t="s">
        <v>50</v>
      </c>
      <c r="D27" s="193"/>
      <c r="E27" s="193"/>
      <c r="F27" s="194"/>
      <c r="G27" s="194"/>
      <c r="H27" s="194"/>
      <c r="I27" s="194"/>
      <c r="J27" s="194"/>
      <c r="K27" s="194"/>
      <c r="L27" s="194"/>
      <c r="M27" s="194"/>
      <c r="N27" s="194"/>
      <c r="O27" s="195"/>
      <c r="W27" s="12"/>
    </row>
    <row r="28" spans="3:23" ht="20.100000000000001" customHeight="1" x14ac:dyDescent="0.3">
      <c r="C28" s="56">
        <v>1</v>
      </c>
      <c r="D28" s="211" t="s">
        <v>43</v>
      </c>
      <c r="E28" s="212"/>
      <c r="F28" s="9"/>
      <c r="G28" s="9"/>
      <c r="H28" s="204">
        <v>0</v>
      </c>
      <c r="I28" s="205"/>
      <c r="J28" s="205"/>
      <c r="K28" s="205"/>
      <c r="L28" s="205"/>
      <c r="M28" s="205"/>
      <c r="N28" s="205"/>
      <c r="O28" s="206"/>
      <c r="W28" s="12"/>
    </row>
    <row r="29" spans="3:23" ht="20.100000000000001" customHeight="1" x14ac:dyDescent="0.3">
      <c r="C29" s="57">
        <v>2</v>
      </c>
      <c r="D29" s="199" t="s">
        <v>44</v>
      </c>
      <c r="E29" s="200"/>
      <c r="F29" s="8"/>
      <c r="G29" s="8"/>
      <c r="H29" s="196">
        <v>0</v>
      </c>
      <c r="I29" s="197"/>
      <c r="J29" s="197"/>
      <c r="K29" s="197"/>
      <c r="L29" s="197"/>
      <c r="M29" s="197"/>
      <c r="N29" s="197"/>
      <c r="O29" s="198"/>
      <c r="W29" s="12"/>
    </row>
    <row r="30" spans="3:23" ht="20.100000000000001" customHeight="1" x14ac:dyDescent="0.3">
      <c r="C30" s="57">
        <v>3</v>
      </c>
      <c r="D30" s="199" t="s">
        <v>45</v>
      </c>
      <c r="E30" s="200"/>
      <c r="F30" s="8"/>
      <c r="G30" s="8"/>
      <c r="H30" s="196">
        <v>0</v>
      </c>
      <c r="I30" s="197"/>
      <c r="J30" s="197"/>
      <c r="K30" s="197"/>
      <c r="L30" s="197"/>
      <c r="M30" s="197"/>
      <c r="N30" s="197"/>
      <c r="O30" s="198"/>
      <c r="W30" s="12"/>
    </row>
    <row r="31" spans="3:23" ht="20.100000000000001" customHeight="1" x14ac:dyDescent="0.3">
      <c r="C31" s="57">
        <v>4</v>
      </c>
      <c r="D31" s="199" t="s">
        <v>47</v>
      </c>
      <c r="E31" s="200"/>
      <c r="F31" s="8"/>
      <c r="G31" s="8"/>
      <c r="H31" s="196">
        <v>20</v>
      </c>
      <c r="I31" s="197"/>
      <c r="J31" s="197"/>
      <c r="K31" s="197"/>
      <c r="L31" s="197"/>
      <c r="M31" s="197"/>
      <c r="N31" s="197"/>
      <c r="O31" s="198"/>
      <c r="W31" s="12"/>
    </row>
    <row r="32" spans="3:23" ht="20.100000000000001" customHeight="1" x14ac:dyDescent="0.3">
      <c r="C32" s="57">
        <v>5</v>
      </c>
      <c r="D32" s="199" t="s">
        <v>46</v>
      </c>
      <c r="E32" s="200"/>
      <c r="F32" s="8"/>
      <c r="G32" s="8"/>
      <c r="H32" s="196">
        <v>0</v>
      </c>
      <c r="I32" s="197"/>
      <c r="J32" s="197"/>
      <c r="K32" s="197"/>
      <c r="L32" s="197"/>
      <c r="M32" s="197"/>
      <c r="N32" s="197"/>
      <c r="O32" s="198"/>
      <c r="W32" s="12"/>
    </row>
    <row r="33" spans="3:15" ht="20.100000000000001" customHeight="1" x14ac:dyDescent="0.3">
      <c r="C33" s="57">
        <v>6</v>
      </c>
      <c r="D33" s="199" t="s">
        <v>48</v>
      </c>
      <c r="E33" s="200"/>
      <c r="F33" s="8"/>
      <c r="G33" s="8"/>
      <c r="H33" s="203">
        <v>0</v>
      </c>
      <c r="I33" s="197"/>
      <c r="J33" s="197"/>
      <c r="K33" s="197"/>
      <c r="L33" s="197"/>
      <c r="M33" s="197"/>
      <c r="N33" s="197"/>
      <c r="O33" s="198"/>
    </row>
    <row r="34" spans="3:15" ht="20.100000000000001" customHeight="1" x14ac:dyDescent="0.3">
      <c r="C34" s="57">
        <v>7</v>
      </c>
      <c r="D34" s="199" t="s">
        <v>31</v>
      </c>
      <c r="E34" s="200"/>
      <c r="F34" s="8"/>
      <c r="G34" s="8"/>
      <c r="H34" s="196">
        <v>0</v>
      </c>
      <c r="I34" s="197"/>
      <c r="J34" s="197"/>
      <c r="K34" s="197"/>
      <c r="L34" s="197"/>
      <c r="M34" s="197"/>
      <c r="N34" s="197"/>
      <c r="O34" s="198"/>
    </row>
    <row r="35" spans="3:15" ht="20.100000000000001" customHeight="1" thickBot="1" x14ac:dyDescent="0.35">
      <c r="C35" s="58"/>
      <c r="D35" s="190" t="s">
        <v>49</v>
      </c>
      <c r="E35" s="191"/>
      <c r="F35" s="59"/>
      <c r="G35" s="59"/>
      <c r="H35" s="201">
        <f>SUM(H28:O34)</f>
        <v>20</v>
      </c>
      <c r="I35" s="201"/>
      <c r="J35" s="201"/>
      <c r="K35" s="201"/>
      <c r="L35" s="201"/>
      <c r="M35" s="201"/>
      <c r="N35" s="201"/>
      <c r="O35" s="202"/>
    </row>
    <row r="36" spans="3:15" ht="7.9" customHeight="1" thickTop="1" thickBot="1" x14ac:dyDescent="0.3"/>
    <row r="37" spans="3:15" ht="16.5" thickTop="1" thickBot="1" x14ac:dyDescent="0.3">
      <c r="C37" s="185" t="s">
        <v>41</v>
      </c>
      <c r="D37" s="186"/>
      <c r="E37" s="186"/>
      <c r="F37" s="186" t="s">
        <v>12</v>
      </c>
      <c r="G37" s="187"/>
      <c r="H37" s="187"/>
      <c r="I37" s="138" t="s">
        <v>13</v>
      </c>
      <c r="J37" s="139"/>
      <c r="K37" s="139"/>
      <c r="L37" s="146"/>
      <c r="M37" s="138" t="s">
        <v>12</v>
      </c>
      <c r="N37" s="139"/>
      <c r="O37" s="140"/>
    </row>
    <row r="38" spans="3:15" ht="20.100000000000001" customHeight="1" x14ac:dyDescent="0.25">
      <c r="C38" s="60">
        <v>1</v>
      </c>
      <c r="D38" s="188" t="str">
        <f>Stud_Names!D31</f>
        <v>A</v>
      </c>
      <c r="E38" s="188"/>
      <c r="F38" s="188"/>
      <c r="G38" s="188"/>
      <c r="H38" s="188"/>
      <c r="I38" s="141" t="str">
        <f>Stud_Names!I31</f>
        <v>CC</v>
      </c>
      <c r="J38" s="142"/>
      <c r="K38" s="142"/>
      <c r="L38" s="147"/>
      <c r="M38" s="141"/>
      <c r="N38" s="142"/>
      <c r="O38" s="143"/>
    </row>
    <row r="39" spans="3:15" ht="20.100000000000001" customHeight="1" x14ac:dyDescent="0.25">
      <c r="C39" s="47">
        <v>2</v>
      </c>
      <c r="D39" s="189" t="str">
        <f>Stud_Names!D32</f>
        <v>B</v>
      </c>
      <c r="E39" s="189"/>
      <c r="F39" s="189"/>
      <c r="G39" s="189"/>
      <c r="H39" s="189"/>
      <c r="I39" s="132" t="s">
        <v>14</v>
      </c>
      <c r="J39" s="133"/>
      <c r="K39" s="133"/>
      <c r="L39" s="134"/>
      <c r="M39" s="132" t="s">
        <v>12</v>
      </c>
      <c r="N39" s="133"/>
      <c r="O39" s="144"/>
    </row>
    <row r="40" spans="3:15" ht="20.100000000000001" customHeight="1" thickBot="1" x14ac:dyDescent="0.3">
      <c r="C40" s="48">
        <v>3</v>
      </c>
      <c r="D40" s="184" t="str">
        <f>Stud_Names!D33</f>
        <v>C</v>
      </c>
      <c r="E40" s="184"/>
      <c r="F40" s="184"/>
      <c r="G40" s="184"/>
      <c r="H40" s="184"/>
      <c r="I40" s="135" t="str">
        <f>Stud_Names!I33</f>
        <v>OO</v>
      </c>
      <c r="J40" s="136"/>
      <c r="K40" s="136"/>
      <c r="L40" s="137"/>
      <c r="M40" s="135"/>
      <c r="N40" s="136"/>
      <c r="O40" s="145"/>
    </row>
    <row r="41" spans="3:15" ht="15.75" thickTop="1" x14ac:dyDescent="0.25"/>
  </sheetData>
  <mergeCells count="69">
    <mergeCell ref="E20:O20"/>
    <mergeCell ref="H28:O28"/>
    <mergeCell ref="H29:O29"/>
    <mergeCell ref="E23:O23"/>
    <mergeCell ref="E21:O21"/>
    <mergeCell ref="E22:O22"/>
    <mergeCell ref="D29:E29"/>
    <mergeCell ref="D28:E28"/>
    <mergeCell ref="E24:O24"/>
    <mergeCell ref="D35:E35"/>
    <mergeCell ref="C27:O27"/>
    <mergeCell ref="H34:O34"/>
    <mergeCell ref="D34:E34"/>
    <mergeCell ref="D30:E30"/>
    <mergeCell ref="D31:E31"/>
    <mergeCell ref="D32:E32"/>
    <mergeCell ref="D33:E33"/>
    <mergeCell ref="H35:O35"/>
    <mergeCell ref="H30:O30"/>
    <mergeCell ref="H31:O31"/>
    <mergeCell ref="H32:O32"/>
    <mergeCell ref="H33:O33"/>
    <mergeCell ref="D40:E40"/>
    <mergeCell ref="F40:H40"/>
    <mergeCell ref="C37:E37"/>
    <mergeCell ref="F37:H37"/>
    <mergeCell ref="D38:E38"/>
    <mergeCell ref="F38:H38"/>
    <mergeCell ref="D39:E39"/>
    <mergeCell ref="F39:H39"/>
    <mergeCell ref="H9:I9"/>
    <mergeCell ref="J9:O9"/>
    <mergeCell ref="E17:O17"/>
    <mergeCell ref="E18:O18"/>
    <mergeCell ref="C10:D10"/>
    <mergeCell ref="E10:G10"/>
    <mergeCell ref="H10:I10"/>
    <mergeCell ref="J10:O10"/>
    <mergeCell ref="H11:I11"/>
    <mergeCell ref="J11:O11"/>
    <mergeCell ref="E13:O14"/>
    <mergeCell ref="D13:D14"/>
    <mergeCell ref="C13:C14"/>
    <mergeCell ref="E15:O15"/>
    <mergeCell ref="E16:O16"/>
    <mergeCell ref="E19:O19"/>
    <mergeCell ref="E25:O25"/>
    <mergeCell ref="C6:D6"/>
    <mergeCell ref="E6:G6"/>
    <mergeCell ref="H6:I6"/>
    <mergeCell ref="J6:O6"/>
    <mergeCell ref="C7:D7"/>
    <mergeCell ref="E7:G7"/>
    <mergeCell ref="H7:I7"/>
    <mergeCell ref="J7:O7"/>
    <mergeCell ref="C8:D8"/>
    <mergeCell ref="E8:G8"/>
    <mergeCell ref="H8:I8"/>
    <mergeCell ref="J8:O8"/>
    <mergeCell ref="C9:D9"/>
    <mergeCell ref="E9:G9"/>
    <mergeCell ref="I39:L39"/>
    <mergeCell ref="I40:L40"/>
    <mergeCell ref="M37:O37"/>
    <mergeCell ref="M38:O38"/>
    <mergeCell ref="M39:O39"/>
    <mergeCell ref="M40:O40"/>
    <mergeCell ref="I37:L37"/>
    <mergeCell ref="I38:L3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C4:O43"/>
  <sheetViews>
    <sheetView zoomScale="82" zoomScaleNormal="82" workbookViewId="0">
      <selection activeCell="E3" sqref="E3"/>
    </sheetView>
  </sheetViews>
  <sheetFormatPr baseColWidth="10" defaultColWidth="9" defaultRowHeight="15" x14ac:dyDescent="0.25"/>
  <cols>
    <col min="1" max="1" width="2.85546875" customWidth="1"/>
    <col min="2" max="2" width="1.140625" customWidth="1"/>
    <col min="3" max="3" width="5.28515625" customWidth="1"/>
    <col min="4" max="4" width="12.140625" bestFit="1" customWidth="1"/>
    <col min="5" max="5" width="27.42578125" bestFit="1" customWidth="1"/>
    <col min="6" max="15" width="7.7109375" customWidth="1"/>
  </cols>
  <sheetData>
    <row r="4" spans="3:15" x14ac:dyDescent="0.2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7.15" customHeight="1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3:15" ht="13.9" customHeight="1" thickTop="1" x14ac:dyDescent="0.25">
      <c r="C6" s="225" t="s">
        <v>7</v>
      </c>
      <c r="D6" s="226"/>
      <c r="E6" s="117" t="str">
        <f>Stud_Names!E6</f>
        <v>Computer Science</v>
      </c>
      <c r="F6" s="117"/>
      <c r="G6" s="117"/>
      <c r="H6" s="226" t="s">
        <v>10</v>
      </c>
      <c r="I6" s="226"/>
      <c r="J6" s="117" t="str">
        <f>Stud_Names!J6</f>
        <v>Computer Science Engeneering</v>
      </c>
      <c r="K6" s="117"/>
      <c r="L6" s="117"/>
      <c r="M6" s="117"/>
      <c r="N6" s="117"/>
      <c r="O6" s="118"/>
    </row>
    <row r="7" spans="3:15" ht="13.9" customHeight="1" x14ac:dyDescent="0.25">
      <c r="C7" s="227" t="s">
        <v>8</v>
      </c>
      <c r="D7" s="228"/>
      <c r="E7" s="111">
        <f>Stud_Names!E7</f>
        <v>0</v>
      </c>
      <c r="F7" s="111"/>
      <c r="G7" s="111"/>
      <c r="H7" s="228" t="s">
        <v>68</v>
      </c>
      <c r="I7" s="228"/>
      <c r="J7" s="111" t="str">
        <f>Stud_Names!J7</f>
        <v>2022/2023</v>
      </c>
      <c r="K7" s="111"/>
      <c r="L7" s="223" t="s">
        <v>29</v>
      </c>
      <c r="M7" s="223"/>
      <c r="N7" s="111" t="s">
        <v>34</v>
      </c>
      <c r="O7" s="112"/>
    </row>
    <row r="8" spans="3:15" ht="14.45" customHeight="1" x14ac:dyDescent="0.25">
      <c r="C8" s="227" t="s">
        <v>70</v>
      </c>
      <c r="D8" s="228"/>
      <c r="E8" s="111" t="str">
        <f>Stud_Names!E8</f>
        <v>Engineering mathematics</v>
      </c>
      <c r="F8" s="254"/>
      <c r="G8" s="254"/>
      <c r="H8" s="228" t="s">
        <v>69</v>
      </c>
      <c r="I8" s="228"/>
      <c r="J8" s="111" t="str">
        <f>Stud_Names!J8</f>
        <v>CSE</v>
      </c>
      <c r="K8" s="254"/>
      <c r="L8" s="240" t="s">
        <v>42</v>
      </c>
      <c r="M8" s="240"/>
      <c r="N8" s="111">
        <f>SUM(F11:O11)</f>
        <v>0</v>
      </c>
      <c r="O8" s="112"/>
    </row>
    <row r="9" spans="3:15" ht="13.9" customHeight="1" thickBot="1" x14ac:dyDescent="0.3">
      <c r="C9" s="238" t="s">
        <v>9</v>
      </c>
      <c r="D9" s="239"/>
      <c r="E9" s="168">
        <f>Stud_Names!E9</f>
        <v>0</v>
      </c>
      <c r="F9" s="168"/>
      <c r="G9" s="168"/>
      <c r="H9" s="239" t="s">
        <v>11</v>
      </c>
      <c r="I9" s="239"/>
      <c r="J9" s="168" t="str">
        <f>Stud_Names!J9</f>
        <v>SCSE</v>
      </c>
      <c r="K9" s="168"/>
      <c r="L9" s="224" t="s">
        <v>30</v>
      </c>
      <c r="M9" s="224"/>
      <c r="N9" s="219">
        <f>CLOs!J11</f>
        <v>0.65</v>
      </c>
      <c r="O9" s="220"/>
    </row>
    <row r="10" spans="3:15" ht="15" customHeight="1" thickTop="1" x14ac:dyDescent="0.25">
      <c r="C10" s="245" t="s">
        <v>0</v>
      </c>
      <c r="D10" s="247" t="s">
        <v>1</v>
      </c>
      <c r="E10" s="247" t="s">
        <v>2</v>
      </c>
      <c r="F10" s="21" t="str">
        <f>CLOs!D15</f>
        <v>K1</v>
      </c>
      <c r="G10" s="21" t="str">
        <f>CLOs!D16</f>
        <v>K2</v>
      </c>
      <c r="H10" s="21" t="str">
        <f>CLOs!D17</f>
        <v>K3</v>
      </c>
      <c r="I10" s="21" t="str">
        <f>CLOs!D18</f>
        <v>S1</v>
      </c>
      <c r="J10" s="21" t="str">
        <f>CLOs!D19</f>
        <v>S2</v>
      </c>
      <c r="K10" s="21" t="str">
        <f>CLOs!D20</f>
        <v>S3</v>
      </c>
      <c r="L10" s="21" t="str">
        <f>CLOs!D21</f>
        <v>S4</v>
      </c>
      <c r="M10" s="21" t="str">
        <f>CLOs!D22</f>
        <v>S5</v>
      </c>
      <c r="N10" s="21" t="str">
        <f>CLOs!D23</f>
        <v>S6</v>
      </c>
      <c r="O10" s="65" t="str">
        <f>CLOs!D24</f>
        <v>S7</v>
      </c>
    </row>
    <row r="11" spans="3:15" ht="15" customHeight="1" thickBot="1" x14ac:dyDescent="0.3">
      <c r="C11" s="246"/>
      <c r="D11" s="248"/>
      <c r="E11" s="248"/>
      <c r="F11" s="1"/>
      <c r="G11" s="1"/>
      <c r="H11" s="1"/>
      <c r="I11" s="1"/>
      <c r="J11" s="1"/>
      <c r="K11" s="1"/>
      <c r="L11" s="1"/>
      <c r="M11" s="1"/>
      <c r="N11" s="1"/>
      <c r="O11" s="75"/>
    </row>
    <row r="12" spans="3:15" ht="16.899999999999999" customHeight="1" thickTop="1" x14ac:dyDescent="0.25">
      <c r="C12" s="34">
        <v>1</v>
      </c>
      <c r="D12" s="30"/>
      <c r="E12" s="63"/>
      <c r="F12" s="16"/>
      <c r="G12" s="16"/>
      <c r="H12" s="16"/>
      <c r="I12" s="16"/>
      <c r="J12" s="16"/>
      <c r="K12" s="16"/>
      <c r="L12" s="16"/>
      <c r="M12" s="16"/>
      <c r="N12" s="16"/>
      <c r="O12" s="73"/>
    </row>
    <row r="13" spans="3:15" ht="16.899999999999999" customHeight="1" x14ac:dyDescent="0.25">
      <c r="C13" s="34">
        <v>2</v>
      </c>
      <c r="D13" s="30"/>
      <c r="E13" s="63"/>
      <c r="F13" s="16"/>
      <c r="G13" s="16"/>
      <c r="H13" s="16"/>
      <c r="I13" s="16"/>
      <c r="J13" s="16"/>
      <c r="K13" s="16"/>
      <c r="L13" s="16"/>
      <c r="M13" s="16"/>
      <c r="N13" s="16"/>
      <c r="O13" s="73"/>
    </row>
    <row r="14" spans="3:15" ht="16.899999999999999" customHeight="1" x14ac:dyDescent="0.25">
      <c r="C14" s="34">
        <v>3</v>
      </c>
      <c r="D14" s="30"/>
      <c r="E14" s="63"/>
      <c r="F14" s="16"/>
      <c r="G14" s="16"/>
      <c r="H14" s="16"/>
      <c r="I14" s="16"/>
      <c r="J14" s="16"/>
      <c r="K14" s="16"/>
      <c r="L14" s="16"/>
      <c r="M14" s="16"/>
      <c r="N14" s="16"/>
      <c r="O14" s="73"/>
    </row>
    <row r="15" spans="3:15" ht="16.899999999999999" customHeight="1" x14ac:dyDescent="0.25">
      <c r="C15" s="34">
        <v>4</v>
      </c>
      <c r="D15" s="30"/>
      <c r="E15" s="63"/>
      <c r="F15" s="16"/>
      <c r="G15" s="16"/>
      <c r="H15" s="16"/>
      <c r="I15" s="16"/>
      <c r="J15" s="16"/>
      <c r="K15" s="16"/>
      <c r="L15" s="16"/>
      <c r="M15" s="16"/>
      <c r="N15" s="16"/>
      <c r="O15" s="73"/>
    </row>
    <row r="16" spans="3:15" ht="16.899999999999999" customHeight="1" x14ac:dyDescent="0.25">
      <c r="C16" s="34">
        <v>5</v>
      </c>
      <c r="D16" s="30"/>
      <c r="E16" s="63"/>
      <c r="F16" s="16"/>
      <c r="G16" s="16"/>
      <c r="H16" s="16"/>
      <c r="I16" s="16"/>
      <c r="J16" s="16"/>
      <c r="K16" s="16"/>
      <c r="L16" s="16"/>
      <c r="M16" s="16"/>
      <c r="N16" s="16"/>
      <c r="O16" s="73"/>
    </row>
    <row r="17" spans="3:15" ht="16.899999999999999" customHeight="1" x14ac:dyDescent="0.25">
      <c r="C17" s="34">
        <v>6</v>
      </c>
      <c r="D17" s="30"/>
      <c r="E17" s="63"/>
      <c r="F17" s="16"/>
      <c r="G17" s="16"/>
      <c r="H17" s="16"/>
      <c r="I17" s="16"/>
      <c r="J17" s="16"/>
      <c r="K17" s="16"/>
      <c r="L17" s="16"/>
      <c r="M17" s="16"/>
      <c r="N17" s="16"/>
      <c r="O17" s="73"/>
    </row>
    <row r="18" spans="3:15" ht="16.899999999999999" customHeight="1" x14ac:dyDescent="0.25">
      <c r="C18" s="34">
        <v>7</v>
      </c>
      <c r="D18" s="30"/>
      <c r="E18" s="63"/>
      <c r="F18" s="16"/>
      <c r="G18" s="16"/>
      <c r="H18" s="16"/>
      <c r="I18" s="16"/>
      <c r="J18" s="16"/>
      <c r="K18" s="16"/>
      <c r="L18" s="16"/>
      <c r="M18" s="16"/>
      <c r="N18" s="16"/>
      <c r="O18" s="73"/>
    </row>
    <row r="19" spans="3:15" ht="16.899999999999999" customHeight="1" x14ac:dyDescent="0.25">
      <c r="C19" s="34">
        <v>8</v>
      </c>
      <c r="D19" s="30"/>
      <c r="E19" s="63"/>
      <c r="F19" s="16"/>
      <c r="G19" s="16"/>
      <c r="H19" s="16"/>
      <c r="I19" s="16"/>
      <c r="J19" s="16"/>
      <c r="K19" s="16"/>
      <c r="L19" s="16"/>
      <c r="M19" s="16"/>
      <c r="N19" s="16"/>
      <c r="O19" s="73"/>
    </row>
    <row r="20" spans="3:15" ht="16.899999999999999" customHeight="1" x14ac:dyDescent="0.25">
      <c r="C20" s="34">
        <v>9</v>
      </c>
      <c r="D20" s="30"/>
      <c r="E20" s="63"/>
      <c r="F20" s="16"/>
      <c r="G20" s="16"/>
      <c r="H20" s="16"/>
      <c r="I20" s="16"/>
      <c r="J20" s="16"/>
      <c r="K20" s="16"/>
      <c r="L20" s="16"/>
      <c r="M20" s="16"/>
      <c r="N20" s="16"/>
      <c r="O20" s="73"/>
    </row>
    <row r="21" spans="3:15" ht="16.899999999999999" customHeight="1" x14ac:dyDescent="0.25">
      <c r="C21" s="34">
        <v>10</v>
      </c>
      <c r="D21" s="30"/>
      <c r="E21" s="63"/>
      <c r="F21" s="16"/>
      <c r="G21" s="16"/>
      <c r="H21" s="16"/>
      <c r="I21" s="16"/>
      <c r="J21" s="16"/>
      <c r="K21" s="16"/>
      <c r="L21" s="16"/>
      <c r="M21" s="16"/>
      <c r="N21" s="16"/>
      <c r="O21" s="73"/>
    </row>
    <row r="22" spans="3:15" ht="16.899999999999999" customHeight="1" x14ac:dyDescent="0.25">
      <c r="C22" s="34">
        <v>11</v>
      </c>
      <c r="D22" s="30"/>
      <c r="E22" s="63"/>
      <c r="F22" s="16"/>
      <c r="G22" s="16"/>
      <c r="H22" s="16"/>
      <c r="I22" s="16"/>
      <c r="J22" s="16"/>
      <c r="K22" s="16"/>
      <c r="L22" s="16"/>
      <c r="M22" s="16"/>
      <c r="N22" s="16"/>
      <c r="O22" s="73"/>
    </row>
    <row r="23" spans="3:15" ht="16.899999999999999" customHeight="1" x14ac:dyDescent="0.25">
      <c r="C23" s="34">
        <v>12</v>
      </c>
      <c r="D23" s="30"/>
      <c r="E23" s="63"/>
      <c r="F23" s="16"/>
      <c r="G23" s="16"/>
      <c r="H23" s="16"/>
      <c r="I23" s="16"/>
      <c r="J23" s="16"/>
      <c r="K23" s="16"/>
      <c r="L23" s="16"/>
      <c r="M23" s="16"/>
      <c r="N23" s="16"/>
      <c r="O23" s="73"/>
    </row>
    <row r="24" spans="3:15" ht="16.899999999999999" customHeight="1" x14ac:dyDescent="0.25">
      <c r="C24" s="34">
        <v>13</v>
      </c>
      <c r="D24" s="30"/>
      <c r="E24" s="63"/>
      <c r="F24" s="16"/>
      <c r="G24" s="16"/>
      <c r="H24" s="16"/>
      <c r="I24" s="16"/>
      <c r="J24" s="16"/>
      <c r="K24" s="16"/>
      <c r="L24" s="16"/>
      <c r="M24" s="16"/>
      <c r="N24" s="16"/>
      <c r="O24" s="73"/>
    </row>
    <row r="25" spans="3:15" ht="16.899999999999999" customHeight="1" x14ac:dyDescent="0.25">
      <c r="C25" s="34">
        <v>14</v>
      </c>
      <c r="D25" s="30"/>
      <c r="E25" s="63"/>
      <c r="F25" s="16"/>
      <c r="G25" s="16"/>
      <c r="H25" s="16"/>
      <c r="I25" s="16"/>
      <c r="J25" s="16"/>
      <c r="K25" s="16"/>
      <c r="L25" s="16"/>
      <c r="M25" s="16"/>
      <c r="N25" s="16"/>
      <c r="O25" s="73"/>
    </row>
    <row r="26" spans="3:15" ht="16.899999999999999" customHeight="1" x14ac:dyDescent="0.25">
      <c r="C26" s="34">
        <v>15</v>
      </c>
      <c r="D26" s="30"/>
      <c r="E26" s="63"/>
      <c r="F26" s="16"/>
      <c r="G26" s="16"/>
      <c r="H26" s="16"/>
      <c r="I26" s="16"/>
      <c r="J26" s="16"/>
      <c r="K26" s="16"/>
      <c r="L26" s="16"/>
      <c r="M26" s="16"/>
      <c r="N26" s="16"/>
      <c r="O26" s="73"/>
    </row>
    <row r="27" spans="3:15" ht="16.899999999999999" customHeight="1" x14ac:dyDescent="0.25">
      <c r="C27" s="34">
        <v>16</v>
      </c>
      <c r="D27" s="30"/>
      <c r="E27" s="63"/>
      <c r="F27" s="16"/>
      <c r="G27" s="16"/>
      <c r="H27" s="16"/>
      <c r="I27" s="16"/>
      <c r="J27" s="16"/>
      <c r="K27" s="16"/>
      <c r="L27" s="16"/>
      <c r="M27" s="16"/>
      <c r="N27" s="16"/>
      <c r="O27" s="73"/>
    </row>
    <row r="28" spans="3:15" ht="16.899999999999999" customHeight="1" x14ac:dyDescent="0.25">
      <c r="C28" s="34">
        <v>17</v>
      </c>
      <c r="D28" s="30"/>
      <c r="E28" s="63"/>
      <c r="F28" s="16"/>
      <c r="G28" s="16"/>
      <c r="H28" s="16"/>
      <c r="I28" s="16"/>
      <c r="J28" s="16"/>
      <c r="K28" s="16"/>
      <c r="L28" s="16"/>
      <c r="M28" s="16"/>
      <c r="N28" s="16"/>
      <c r="O28" s="73"/>
    </row>
    <row r="29" spans="3:15" ht="16.899999999999999" customHeight="1" x14ac:dyDescent="0.25">
      <c r="C29" s="34">
        <v>18</v>
      </c>
      <c r="D29" s="30"/>
      <c r="E29" s="63"/>
      <c r="F29" s="16"/>
      <c r="G29" s="16"/>
      <c r="H29" s="16"/>
      <c r="I29" s="16"/>
      <c r="J29" s="16"/>
      <c r="K29" s="16"/>
      <c r="L29" s="16"/>
      <c r="M29" s="16"/>
      <c r="N29" s="16"/>
      <c r="O29" s="73"/>
    </row>
    <row r="30" spans="3:15" ht="16.899999999999999" customHeight="1" x14ac:dyDescent="0.25">
      <c r="C30" s="34">
        <v>19</v>
      </c>
      <c r="D30" s="30"/>
      <c r="E30" s="63"/>
      <c r="F30" s="16"/>
      <c r="G30" s="16"/>
      <c r="H30" s="16"/>
      <c r="I30" s="16"/>
      <c r="J30" s="16"/>
      <c r="K30" s="16"/>
      <c r="L30" s="16"/>
      <c r="M30" s="16"/>
      <c r="N30" s="16"/>
      <c r="O30" s="73"/>
    </row>
    <row r="31" spans="3:15" ht="16.899999999999999" customHeight="1" x14ac:dyDescent="0.25">
      <c r="C31" s="34">
        <v>20</v>
      </c>
      <c r="D31" s="30"/>
      <c r="E31" s="63"/>
      <c r="F31" s="16"/>
      <c r="G31" s="16"/>
      <c r="H31" s="16"/>
      <c r="I31" s="16"/>
      <c r="J31" s="16"/>
      <c r="K31" s="16"/>
      <c r="L31" s="16"/>
      <c r="M31" s="16"/>
      <c r="N31" s="16"/>
      <c r="O31" s="73"/>
    </row>
    <row r="32" spans="3:15" ht="16.899999999999999" customHeight="1" x14ac:dyDescent="0.25">
      <c r="C32" s="34">
        <v>21</v>
      </c>
      <c r="D32" s="30"/>
      <c r="E32" s="63"/>
      <c r="F32" s="16"/>
      <c r="G32" s="16"/>
      <c r="H32" s="16"/>
      <c r="I32" s="16"/>
      <c r="J32" s="16"/>
      <c r="K32" s="16"/>
      <c r="L32" s="16"/>
      <c r="M32" s="16"/>
      <c r="N32" s="16"/>
      <c r="O32" s="73"/>
    </row>
    <row r="33" spans="3:15" ht="18.600000000000001" customHeight="1" x14ac:dyDescent="0.25">
      <c r="C33" s="249" t="s">
        <v>51</v>
      </c>
      <c r="D33" s="250"/>
      <c r="E33" s="251"/>
      <c r="F33" s="2">
        <f t="shared" ref="F33:O33" si="0">F11*0.65</f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66">
        <f t="shared" si="0"/>
        <v>0</v>
      </c>
    </row>
    <row r="34" spans="3:15" ht="16.149999999999999" customHeight="1" x14ac:dyDescent="0.25">
      <c r="C34" s="252" t="s">
        <v>3</v>
      </c>
      <c r="D34" s="253"/>
      <c r="E34" s="22" t="s">
        <v>6</v>
      </c>
      <c r="F34" s="13">
        <f t="shared" ref="F34:O34" si="1">SUMPRODUCT((F12:F32&gt;=F33)*1)</f>
        <v>21</v>
      </c>
      <c r="G34" s="13">
        <f t="shared" si="1"/>
        <v>21</v>
      </c>
      <c r="H34" s="13">
        <f t="shared" si="1"/>
        <v>21</v>
      </c>
      <c r="I34" s="13">
        <f t="shared" si="1"/>
        <v>21</v>
      </c>
      <c r="J34" s="13">
        <f t="shared" si="1"/>
        <v>21</v>
      </c>
      <c r="K34" s="13">
        <f t="shared" si="1"/>
        <v>21</v>
      </c>
      <c r="L34" s="13">
        <f t="shared" si="1"/>
        <v>21</v>
      </c>
      <c r="M34" s="13">
        <f t="shared" si="1"/>
        <v>21</v>
      </c>
      <c r="N34" s="13">
        <f t="shared" si="1"/>
        <v>21</v>
      </c>
      <c r="O34" s="67">
        <f t="shared" si="1"/>
        <v>21</v>
      </c>
    </row>
    <row r="35" spans="3:15" ht="16.899999999999999" customHeight="1" x14ac:dyDescent="0.25">
      <c r="C35" s="252"/>
      <c r="D35" s="253"/>
      <c r="E35" s="22" t="s">
        <v>33</v>
      </c>
      <c r="F35" s="4">
        <f>F34/Stud_Names!$J$10</f>
        <v>1.3125</v>
      </c>
      <c r="G35" s="4">
        <f>G34/Stud_Names!$J$10</f>
        <v>1.3125</v>
      </c>
      <c r="H35" s="4">
        <f>H34/Stud_Names!$J$10</f>
        <v>1.3125</v>
      </c>
      <c r="I35" s="4">
        <f>I34/Stud_Names!$J$10</f>
        <v>1.3125</v>
      </c>
      <c r="J35" s="4">
        <f>J34/Stud_Names!$J$10</f>
        <v>1.3125</v>
      </c>
      <c r="K35" s="4">
        <f>K34/Stud_Names!$J$10</f>
        <v>1.3125</v>
      </c>
      <c r="L35" s="4">
        <f>L34/Stud_Names!$J$10</f>
        <v>1.3125</v>
      </c>
      <c r="M35" s="4">
        <f>M34/Stud_Names!$J$10</f>
        <v>1.3125</v>
      </c>
      <c r="N35" s="4">
        <f>N34/Stud_Names!$J$10</f>
        <v>1.3125</v>
      </c>
      <c r="O35" s="68">
        <f>O34/Stud_Names!$J$10</f>
        <v>1.3125</v>
      </c>
    </row>
    <row r="36" spans="3:15" ht="16.149999999999999" customHeight="1" x14ac:dyDescent="0.25">
      <c r="C36" s="241" t="s">
        <v>4</v>
      </c>
      <c r="D36" s="242"/>
      <c r="E36" s="23" t="s">
        <v>6</v>
      </c>
      <c r="F36" s="3">
        <f>Stud_Names!$J$10-'Quiz(zes)'!F34</f>
        <v>-5</v>
      </c>
      <c r="G36" s="3">
        <f>Stud_Names!$J$10-'Quiz(zes)'!G34</f>
        <v>-5</v>
      </c>
      <c r="H36" s="3">
        <f>Stud_Names!$J$10-'Quiz(zes)'!H34</f>
        <v>-5</v>
      </c>
      <c r="I36" s="3">
        <f>Stud_Names!$J$10-'Quiz(zes)'!I34</f>
        <v>-5</v>
      </c>
      <c r="J36" s="3">
        <f>Stud_Names!$J$10-'Quiz(zes)'!J34</f>
        <v>-5</v>
      </c>
      <c r="K36" s="3">
        <f>Stud_Names!$J$10-'Quiz(zes)'!K34</f>
        <v>-5</v>
      </c>
      <c r="L36" s="3">
        <f>Stud_Names!$J$10-'Quiz(zes)'!L34</f>
        <v>-5</v>
      </c>
      <c r="M36" s="3">
        <f>Stud_Names!$J$10-'Quiz(zes)'!M34</f>
        <v>-5</v>
      </c>
      <c r="N36" s="3">
        <f>Stud_Names!$J$10-'Quiz(zes)'!N34</f>
        <v>-5</v>
      </c>
      <c r="O36" s="69">
        <f>Stud_Names!$J$10-'Quiz(zes)'!O34</f>
        <v>-5</v>
      </c>
    </row>
    <row r="37" spans="3:15" ht="27.75" customHeight="1" thickBot="1" x14ac:dyDescent="0.3">
      <c r="C37" s="243"/>
      <c r="D37" s="244"/>
      <c r="E37" s="35" t="s">
        <v>33</v>
      </c>
      <c r="F37" s="14">
        <f>F36/Stud_Names!$J$10</f>
        <v>-0.3125</v>
      </c>
      <c r="G37" s="14">
        <f>G36/Stud_Names!$J$10</f>
        <v>-0.3125</v>
      </c>
      <c r="H37" s="14">
        <f>H36/Stud_Names!$J$10</f>
        <v>-0.3125</v>
      </c>
      <c r="I37" s="14">
        <f>I36/Stud_Names!$J$10</f>
        <v>-0.3125</v>
      </c>
      <c r="J37" s="14">
        <f>J36/Stud_Names!$J$10</f>
        <v>-0.3125</v>
      </c>
      <c r="K37" s="14">
        <f>K36/Stud_Names!$J$10</f>
        <v>-0.3125</v>
      </c>
      <c r="L37" s="14">
        <f>L36/Stud_Names!$J$10</f>
        <v>-0.3125</v>
      </c>
      <c r="M37" s="14">
        <f>M36/Stud_Names!$J$10</f>
        <v>-0.3125</v>
      </c>
      <c r="N37" s="14">
        <f>N36/Stud_Names!$J$10</f>
        <v>-0.3125</v>
      </c>
      <c r="O37" s="74">
        <f>O36/Stud_Names!$J$10</f>
        <v>-0.3125</v>
      </c>
    </row>
    <row r="38" spans="3:15" ht="13.5" customHeight="1" thickTop="1" thickBot="1" x14ac:dyDescent="0.3">
      <c r="C38" s="31"/>
      <c r="D38" s="31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3:15" ht="12" customHeight="1" thickTop="1" x14ac:dyDescent="0.25">
      <c r="C39" s="230" t="s">
        <v>41</v>
      </c>
      <c r="D39" s="231"/>
      <c r="E39" s="231"/>
      <c r="F39" s="231" t="s">
        <v>12</v>
      </c>
      <c r="G39" s="232"/>
      <c r="H39" s="232"/>
      <c r="I39" s="233" t="s">
        <v>13</v>
      </c>
      <c r="J39" s="233"/>
      <c r="K39" s="233"/>
      <c r="L39" s="234"/>
      <c r="M39" s="234"/>
      <c r="N39" s="221" t="s">
        <v>12</v>
      </c>
      <c r="O39" s="222"/>
    </row>
    <row r="40" spans="3:15" ht="20.100000000000001" customHeight="1" x14ac:dyDescent="0.25">
      <c r="C40" s="47">
        <v>1</v>
      </c>
      <c r="D40" s="235" t="str">
        <f>Stud_Names!D31</f>
        <v>A</v>
      </c>
      <c r="E40" s="235"/>
      <c r="F40" s="189"/>
      <c r="G40" s="189"/>
      <c r="H40" s="189"/>
      <c r="I40" s="235" t="str">
        <f>Stud_Names!I31</f>
        <v>CC</v>
      </c>
      <c r="J40" s="235"/>
      <c r="K40" s="235"/>
      <c r="L40" s="235"/>
      <c r="M40" s="235"/>
      <c r="N40" s="213"/>
      <c r="O40" s="214"/>
    </row>
    <row r="41" spans="3:15" ht="20.100000000000001" customHeight="1" x14ac:dyDescent="0.25">
      <c r="C41" s="47">
        <v>2</v>
      </c>
      <c r="D41" s="235" t="str">
        <f>Stud_Names!D32</f>
        <v>B</v>
      </c>
      <c r="E41" s="235"/>
      <c r="F41" s="189"/>
      <c r="G41" s="189"/>
      <c r="H41" s="189"/>
      <c r="I41" s="236" t="s">
        <v>14</v>
      </c>
      <c r="J41" s="236"/>
      <c r="K41" s="236"/>
      <c r="L41" s="237"/>
      <c r="M41" s="237"/>
      <c r="N41" s="215" t="s">
        <v>12</v>
      </c>
      <c r="O41" s="216"/>
    </row>
    <row r="42" spans="3:15" ht="20.100000000000001" customHeight="1" thickBot="1" x14ac:dyDescent="0.3">
      <c r="C42" s="48">
        <v>3</v>
      </c>
      <c r="D42" s="229" t="str">
        <f>Stud_Names!D33</f>
        <v>C</v>
      </c>
      <c r="E42" s="229"/>
      <c r="F42" s="184"/>
      <c r="G42" s="184"/>
      <c r="H42" s="184"/>
      <c r="I42" s="229" t="str">
        <f>Stud_Names!I33</f>
        <v>OO</v>
      </c>
      <c r="J42" s="229"/>
      <c r="K42" s="229"/>
      <c r="L42" s="229"/>
      <c r="M42" s="229"/>
      <c r="N42" s="217"/>
      <c r="O42" s="218"/>
    </row>
    <row r="43" spans="3:15" ht="15.75" thickTop="1" x14ac:dyDescent="0.25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mergeCells count="44">
    <mergeCell ref="C9:D9"/>
    <mergeCell ref="E9:G9"/>
    <mergeCell ref="H9:I9"/>
    <mergeCell ref="L8:M8"/>
    <mergeCell ref="C36:D37"/>
    <mergeCell ref="C10:C11"/>
    <mergeCell ref="D10:D11"/>
    <mergeCell ref="E10:E11"/>
    <mergeCell ref="C33:E33"/>
    <mergeCell ref="C34:D35"/>
    <mergeCell ref="C8:D8"/>
    <mergeCell ref="E8:G8"/>
    <mergeCell ref="H8:I8"/>
    <mergeCell ref="J8:K8"/>
    <mergeCell ref="F42:H42"/>
    <mergeCell ref="I42:M42"/>
    <mergeCell ref="C39:E39"/>
    <mergeCell ref="F39:H39"/>
    <mergeCell ref="I39:M39"/>
    <mergeCell ref="D40:E40"/>
    <mergeCell ref="F40:H40"/>
    <mergeCell ref="D42:E42"/>
    <mergeCell ref="D41:E41"/>
    <mergeCell ref="F41:H41"/>
    <mergeCell ref="I41:M41"/>
    <mergeCell ref="I40:M40"/>
    <mergeCell ref="C6:D6"/>
    <mergeCell ref="E6:G6"/>
    <mergeCell ref="H6:I6"/>
    <mergeCell ref="C7:D7"/>
    <mergeCell ref="E7:G7"/>
    <mergeCell ref="H7:I7"/>
    <mergeCell ref="N40:O40"/>
    <mergeCell ref="N41:O41"/>
    <mergeCell ref="N42:O42"/>
    <mergeCell ref="J6:O6"/>
    <mergeCell ref="N7:O7"/>
    <mergeCell ref="N8:O8"/>
    <mergeCell ref="N9:O9"/>
    <mergeCell ref="N39:O39"/>
    <mergeCell ref="L7:M7"/>
    <mergeCell ref="J9:K9"/>
    <mergeCell ref="L9:M9"/>
    <mergeCell ref="J7:K7"/>
  </mergeCells>
  <conditionalFormatting sqref="F35:O35">
    <cfRule type="cellIs" dxfId="15" priority="3" operator="greaterThan">
      <formula>0.8</formula>
    </cfRule>
    <cfRule type="cellIs" dxfId="14" priority="4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O44"/>
  <sheetViews>
    <sheetView zoomScale="82" zoomScaleNormal="82" workbookViewId="0">
      <selection activeCell="E5" sqref="E5"/>
    </sheetView>
  </sheetViews>
  <sheetFormatPr baseColWidth="10" defaultColWidth="9" defaultRowHeight="15" x14ac:dyDescent="0.25"/>
  <cols>
    <col min="1" max="1" width="2.85546875" customWidth="1"/>
    <col min="2" max="2" width="1.140625" customWidth="1"/>
    <col min="3" max="3" width="5.28515625" customWidth="1"/>
    <col min="4" max="4" width="11" bestFit="1" customWidth="1"/>
    <col min="5" max="5" width="27.42578125" bestFit="1" customWidth="1"/>
    <col min="6" max="15" width="7.7109375" customWidth="1"/>
  </cols>
  <sheetData>
    <row r="3" spans="3:15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3:15" x14ac:dyDescent="0.2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 ht="7.15" customHeight="1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3:15" ht="13.9" customHeight="1" thickTop="1" x14ac:dyDescent="0.25">
      <c r="C6" s="225" t="s">
        <v>7</v>
      </c>
      <c r="D6" s="226"/>
      <c r="E6" s="117" t="str">
        <f>Stud_Names!E6</f>
        <v>Computer Science</v>
      </c>
      <c r="F6" s="117"/>
      <c r="G6" s="117"/>
      <c r="H6" s="226" t="s">
        <v>10</v>
      </c>
      <c r="I6" s="226"/>
      <c r="J6" s="117" t="str">
        <f>Stud_Names!J6</f>
        <v>Computer Science Engeneering</v>
      </c>
      <c r="K6" s="117"/>
      <c r="L6" s="117"/>
      <c r="M6" s="117"/>
      <c r="N6" s="117"/>
      <c r="O6" s="118"/>
    </row>
    <row r="7" spans="3:15" ht="13.9" customHeight="1" x14ac:dyDescent="0.25">
      <c r="C7" s="227" t="s">
        <v>8</v>
      </c>
      <c r="D7" s="228"/>
      <c r="E7" s="111">
        <f>Stud_Names!E7</f>
        <v>0</v>
      </c>
      <c r="F7" s="111"/>
      <c r="G7" s="111"/>
      <c r="H7" s="228" t="s">
        <v>68</v>
      </c>
      <c r="I7" s="228"/>
      <c r="J7" s="111" t="str">
        <f>Stud_Names!J7</f>
        <v>2022/2023</v>
      </c>
      <c r="K7" s="111"/>
      <c r="L7" s="223" t="s">
        <v>29</v>
      </c>
      <c r="M7" s="223"/>
      <c r="N7" s="111" t="s">
        <v>64</v>
      </c>
      <c r="O7" s="112"/>
    </row>
    <row r="8" spans="3:15" ht="14.45" customHeight="1" x14ac:dyDescent="0.25">
      <c r="C8" s="227" t="s">
        <v>70</v>
      </c>
      <c r="D8" s="228"/>
      <c r="E8" s="111" t="str">
        <f>Stud_Names!E8</f>
        <v>Engineering mathematics</v>
      </c>
      <c r="F8" s="254"/>
      <c r="G8" s="254"/>
      <c r="H8" s="228" t="s">
        <v>69</v>
      </c>
      <c r="I8" s="228"/>
      <c r="J8" s="111" t="str">
        <f>Stud_Names!J8</f>
        <v>CSE</v>
      </c>
      <c r="K8" s="254"/>
      <c r="L8" s="240" t="s">
        <v>42</v>
      </c>
      <c r="M8" s="240"/>
      <c r="N8" s="111">
        <f>SUM(F11:O11)</f>
        <v>0</v>
      </c>
      <c r="O8" s="112"/>
    </row>
    <row r="9" spans="3:15" ht="13.9" customHeight="1" thickBot="1" x14ac:dyDescent="0.3">
      <c r="C9" s="238" t="s">
        <v>9</v>
      </c>
      <c r="D9" s="239"/>
      <c r="E9" s="168">
        <f>Stud_Names!E9</f>
        <v>0</v>
      </c>
      <c r="F9" s="168"/>
      <c r="G9" s="168"/>
      <c r="H9" s="239" t="s">
        <v>11</v>
      </c>
      <c r="I9" s="239"/>
      <c r="J9" s="168" t="str">
        <f>Stud_Names!J9</f>
        <v>SCSE</v>
      </c>
      <c r="K9" s="168"/>
      <c r="L9" s="224" t="s">
        <v>30</v>
      </c>
      <c r="M9" s="224"/>
      <c r="N9" s="219">
        <f>CLOs!J11</f>
        <v>0.65</v>
      </c>
      <c r="O9" s="220"/>
    </row>
    <row r="10" spans="3:15" ht="15" customHeight="1" thickTop="1" x14ac:dyDescent="0.25">
      <c r="C10" s="245" t="s">
        <v>0</v>
      </c>
      <c r="D10" s="247" t="s">
        <v>1</v>
      </c>
      <c r="E10" s="247" t="s">
        <v>2</v>
      </c>
      <c r="F10" s="21" t="str">
        <f>CLOs!D15</f>
        <v>K1</v>
      </c>
      <c r="G10" s="21" t="str">
        <f>CLOs!D16</f>
        <v>K2</v>
      </c>
      <c r="H10" s="21" t="str">
        <f>CLOs!D17</f>
        <v>K3</v>
      </c>
      <c r="I10" s="21" t="str">
        <f>CLOs!D18</f>
        <v>S1</v>
      </c>
      <c r="J10" s="21" t="str">
        <f>CLOs!D19</f>
        <v>S2</v>
      </c>
      <c r="K10" s="21" t="str">
        <f>CLOs!D20</f>
        <v>S3</v>
      </c>
      <c r="L10" s="21" t="str">
        <f>CLOs!D21</f>
        <v>S4</v>
      </c>
      <c r="M10" s="21" t="str">
        <f>CLOs!D22</f>
        <v>S5</v>
      </c>
      <c r="N10" s="21" t="str">
        <f>CLOs!D23</f>
        <v>S6</v>
      </c>
      <c r="O10" s="65" t="str">
        <f>CLOs!D24</f>
        <v>S7</v>
      </c>
    </row>
    <row r="11" spans="3:15" ht="15" customHeight="1" thickBot="1" x14ac:dyDescent="0.3">
      <c r="C11" s="246"/>
      <c r="D11" s="248"/>
      <c r="E11" s="248"/>
      <c r="F11" s="1"/>
      <c r="G11" s="1"/>
      <c r="H11" s="1"/>
      <c r="I11" s="1"/>
      <c r="J11" s="1"/>
      <c r="K11" s="1"/>
      <c r="L11" s="1"/>
      <c r="M11" s="1"/>
      <c r="N11" s="1"/>
      <c r="O11" s="75"/>
    </row>
    <row r="12" spans="3:15" ht="16.899999999999999" customHeight="1" thickTop="1" x14ac:dyDescent="0.25">
      <c r="C12" s="34">
        <v>1</v>
      </c>
      <c r="D12" s="63"/>
      <c r="E12" s="63"/>
      <c r="F12" s="16"/>
      <c r="G12" s="16"/>
      <c r="H12" s="16"/>
      <c r="I12" s="16"/>
      <c r="J12" s="16"/>
      <c r="K12" s="16"/>
      <c r="L12" s="16"/>
      <c r="M12" s="16"/>
      <c r="N12" s="16"/>
      <c r="O12" s="73"/>
    </row>
    <row r="13" spans="3:15" ht="16.899999999999999" customHeight="1" x14ac:dyDescent="0.25">
      <c r="C13" s="34">
        <v>2</v>
      </c>
      <c r="D13" s="63"/>
      <c r="E13" s="63"/>
      <c r="F13" s="16"/>
      <c r="G13" s="16"/>
      <c r="H13" s="16"/>
      <c r="I13" s="16"/>
      <c r="J13" s="16"/>
      <c r="K13" s="16"/>
      <c r="L13" s="16"/>
      <c r="M13" s="16"/>
      <c r="N13" s="16"/>
      <c r="O13" s="73"/>
    </row>
    <row r="14" spans="3:15" ht="16.899999999999999" customHeight="1" x14ac:dyDescent="0.25">
      <c r="C14" s="34">
        <v>3</v>
      </c>
      <c r="D14" s="63"/>
      <c r="E14" s="63"/>
      <c r="F14" s="16"/>
      <c r="G14" s="16"/>
      <c r="H14" s="16"/>
      <c r="I14" s="16"/>
      <c r="J14" s="16"/>
      <c r="K14" s="16"/>
      <c r="L14" s="16"/>
      <c r="M14" s="16"/>
      <c r="N14" s="16"/>
      <c r="O14" s="73"/>
    </row>
    <row r="15" spans="3:15" ht="16.899999999999999" customHeight="1" x14ac:dyDescent="0.25">
      <c r="C15" s="34">
        <v>4</v>
      </c>
      <c r="D15" s="63"/>
      <c r="E15" s="63"/>
      <c r="F15" s="16"/>
      <c r="G15" s="16"/>
      <c r="H15" s="16"/>
      <c r="I15" s="16"/>
      <c r="J15" s="16"/>
      <c r="K15" s="16"/>
      <c r="L15" s="16"/>
      <c r="M15" s="16"/>
      <c r="N15" s="16"/>
      <c r="O15" s="73"/>
    </row>
    <row r="16" spans="3:15" ht="16.899999999999999" customHeight="1" x14ac:dyDescent="0.25">
      <c r="C16" s="34">
        <v>5</v>
      </c>
      <c r="D16" s="63"/>
      <c r="E16" s="63"/>
      <c r="F16" s="16"/>
      <c r="G16" s="16"/>
      <c r="H16" s="16"/>
      <c r="I16" s="16"/>
      <c r="J16" s="16"/>
      <c r="K16" s="16"/>
      <c r="L16" s="16"/>
      <c r="M16" s="16"/>
      <c r="N16" s="16"/>
      <c r="O16" s="73"/>
    </row>
    <row r="17" spans="3:15" ht="16.899999999999999" customHeight="1" x14ac:dyDescent="0.25">
      <c r="C17" s="34">
        <v>6</v>
      </c>
      <c r="D17" s="63"/>
      <c r="E17" s="63"/>
      <c r="F17" s="16"/>
      <c r="G17" s="16"/>
      <c r="H17" s="16"/>
      <c r="I17" s="16"/>
      <c r="J17" s="16"/>
      <c r="K17" s="16"/>
      <c r="L17" s="16"/>
      <c r="M17" s="16"/>
      <c r="N17" s="16"/>
      <c r="O17" s="73"/>
    </row>
    <row r="18" spans="3:15" ht="16.899999999999999" customHeight="1" x14ac:dyDescent="0.25">
      <c r="C18" s="34">
        <v>7</v>
      </c>
      <c r="D18" s="63"/>
      <c r="E18" s="63"/>
      <c r="F18" s="16"/>
      <c r="G18" s="16"/>
      <c r="H18" s="16"/>
      <c r="I18" s="16"/>
      <c r="J18" s="16"/>
      <c r="K18" s="16"/>
      <c r="L18" s="16"/>
      <c r="M18" s="16"/>
      <c r="N18" s="16"/>
      <c r="O18" s="73"/>
    </row>
    <row r="19" spans="3:15" ht="16.899999999999999" customHeight="1" x14ac:dyDescent="0.25">
      <c r="C19" s="34">
        <v>8</v>
      </c>
      <c r="D19" s="63"/>
      <c r="E19" s="63"/>
      <c r="F19" s="16"/>
      <c r="G19" s="16"/>
      <c r="H19" s="16"/>
      <c r="I19" s="16"/>
      <c r="J19" s="16"/>
      <c r="K19" s="16"/>
      <c r="L19" s="16"/>
      <c r="M19" s="16"/>
      <c r="N19" s="16"/>
      <c r="O19" s="73"/>
    </row>
    <row r="20" spans="3:15" ht="16.899999999999999" customHeight="1" x14ac:dyDescent="0.25">
      <c r="C20" s="34">
        <v>9</v>
      </c>
      <c r="D20" s="63"/>
      <c r="E20" s="63"/>
      <c r="F20" s="16"/>
      <c r="G20" s="16"/>
      <c r="H20" s="16"/>
      <c r="I20" s="16"/>
      <c r="J20" s="16"/>
      <c r="K20" s="16"/>
      <c r="L20" s="16"/>
      <c r="M20" s="16"/>
      <c r="N20" s="16"/>
      <c r="O20" s="73"/>
    </row>
    <row r="21" spans="3:15" ht="16.899999999999999" customHeight="1" x14ac:dyDescent="0.25">
      <c r="C21" s="34">
        <v>10</v>
      </c>
      <c r="D21" s="63"/>
      <c r="E21" s="63"/>
      <c r="F21" s="16"/>
      <c r="G21" s="16"/>
      <c r="H21" s="16"/>
      <c r="I21" s="16"/>
      <c r="J21" s="16"/>
      <c r="K21" s="16"/>
      <c r="L21" s="16"/>
      <c r="M21" s="16"/>
      <c r="N21" s="16"/>
      <c r="O21" s="73"/>
    </row>
    <row r="22" spans="3:15" ht="16.899999999999999" customHeight="1" x14ac:dyDescent="0.25">
      <c r="C22" s="34">
        <v>11</v>
      </c>
      <c r="D22" s="63"/>
      <c r="E22" s="63"/>
      <c r="F22" s="16"/>
      <c r="G22" s="16"/>
      <c r="H22" s="16"/>
      <c r="I22" s="16"/>
      <c r="J22" s="16"/>
      <c r="K22" s="16"/>
      <c r="L22" s="16"/>
      <c r="M22" s="16"/>
      <c r="N22" s="16"/>
      <c r="O22" s="73"/>
    </row>
    <row r="23" spans="3:15" ht="16.899999999999999" customHeight="1" x14ac:dyDescent="0.25">
      <c r="C23" s="34">
        <v>12</v>
      </c>
      <c r="D23" s="63"/>
      <c r="E23" s="63"/>
      <c r="F23" s="16"/>
      <c r="G23" s="16"/>
      <c r="H23" s="16"/>
      <c r="I23" s="16"/>
      <c r="J23" s="16"/>
      <c r="K23" s="16"/>
      <c r="L23" s="16"/>
      <c r="M23" s="16"/>
      <c r="N23" s="16"/>
      <c r="O23" s="73"/>
    </row>
    <row r="24" spans="3:15" ht="16.899999999999999" customHeight="1" x14ac:dyDescent="0.25">
      <c r="C24" s="34">
        <v>13</v>
      </c>
      <c r="D24" s="63"/>
      <c r="E24" s="63"/>
      <c r="F24" s="16"/>
      <c r="G24" s="16"/>
      <c r="H24" s="16"/>
      <c r="I24" s="16"/>
      <c r="J24" s="16"/>
      <c r="K24" s="16"/>
      <c r="L24" s="16"/>
      <c r="M24" s="16"/>
      <c r="N24" s="16"/>
      <c r="O24" s="73"/>
    </row>
    <row r="25" spans="3:15" ht="16.899999999999999" customHeight="1" x14ac:dyDescent="0.25">
      <c r="C25" s="34">
        <v>14</v>
      </c>
      <c r="D25" s="63"/>
      <c r="E25" s="63"/>
      <c r="F25" s="16"/>
      <c r="G25" s="16"/>
      <c r="H25" s="16"/>
      <c r="I25" s="16"/>
      <c r="J25" s="16"/>
      <c r="K25" s="16"/>
      <c r="L25" s="16"/>
      <c r="M25" s="16"/>
      <c r="N25" s="16"/>
      <c r="O25" s="73"/>
    </row>
    <row r="26" spans="3:15" ht="16.899999999999999" customHeight="1" x14ac:dyDescent="0.25">
      <c r="C26" s="34">
        <v>15</v>
      </c>
      <c r="D26" s="63"/>
      <c r="E26" s="63"/>
      <c r="F26" s="16"/>
      <c r="G26" s="16"/>
      <c r="H26" s="16"/>
      <c r="I26" s="16"/>
      <c r="J26" s="16"/>
      <c r="K26" s="16"/>
      <c r="L26" s="16"/>
      <c r="M26" s="16"/>
      <c r="N26" s="16"/>
      <c r="O26" s="73"/>
    </row>
    <row r="27" spans="3:15" ht="16.899999999999999" customHeight="1" x14ac:dyDescent="0.25">
      <c r="C27" s="34">
        <v>16</v>
      </c>
      <c r="D27" s="63"/>
      <c r="E27" s="63"/>
      <c r="F27" s="16"/>
      <c r="G27" s="16"/>
      <c r="H27" s="16"/>
      <c r="I27" s="16"/>
      <c r="J27" s="16"/>
      <c r="K27" s="16"/>
      <c r="L27" s="16"/>
      <c r="M27" s="16"/>
      <c r="N27" s="16"/>
      <c r="O27" s="73"/>
    </row>
    <row r="28" spans="3:15" ht="16.899999999999999" customHeight="1" x14ac:dyDescent="0.25">
      <c r="C28" s="34">
        <v>17</v>
      </c>
      <c r="D28" s="63"/>
      <c r="E28" s="63"/>
      <c r="F28" s="16"/>
      <c r="G28" s="16"/>
      <c r="H28" s="16"/>
      <c r="I28" s="16"/>
      <c r="J28" s="16"/>
      <c r="K28" s="16"/>
      <c r="L28" s="16"/>
      <c r="M28" s="16"/>
      <c r="N28" s="16"/>
      <c r="O28" s="73"/>
    </row>
    <row r="29" spans="3:15" ht="16.899999999999999" customHeight="1" x14ac:dyDescent="0.25">
      <c r="C29" s="34">
        <v>18</v>
      </c>
      <c r="D29" s="63"/>
      <c r="E29" s="63"/>
      <c r="F29" s="16"/>
      <c r="G29" s="16"/>
      <c r="H29" s="16"/>
      <c r="I29" s="16"/>
      <c r="J29" s="16"/>
      <c r="K29" s="16"/>
      <c r="L29" s="16"/>
      <c r="M29" s="16"/>
      <c r="N29" s="16"/>
      <c r="O29" s="73"/>
    </row>
    <row r="30" spans="3:15" ht="16.899999999999999" customHeight="1" x14ac:dyDescent="0.25">
      <c r="C30" s="34">
        <v>19</v>
      </c>
      <c r="D30" s="63"/>
      <c r="E30" s="63"/>
      <c r="F30" s="16"/>
      <c r="G30" s="16"/>
      <c r="H30" s="16"/>
      <c r="I30" s="16"/>
      <c r="J30" s="16"/>
      <c r="K30" s="16"/>
      <c r="L30" s="16"/>
      <c r="M30" s="16"/>
      <c r="N30" s="16"/>
      <c r="O30" s="73"/>
    </row>
    <row r="31" spans="3:15" ht="16.899999999999999" customHeight="1" x14ac:dyDescent="0.25">
      <c r="C31" s="34">
        <v>20</v>
      </c>
      <c r="D31" s="63"/>
      <c r="E31" s="63"/>
      <c r="F31" s="16"/>
      <c r="G31" s="16"/>
      <c r="H31" s="16"/>
      <c r="I31" s="16"/>
      <c r="J31" s="16"/>
      <c r="K31" s="16"/>
      <c r="L31" s="16"/>
      <c r="M31" s="16"/>
      <c r="N31" s="16"/>
      <c r="O31" s="73"/>
    </row>
    <row r="32" spans="3:15" ht="16.899999999999999" customHeight="1" x14ac:dyDescent="0.25">
      <c r="C32" s="34">
        <v>21</v>
      </c>
      <c r="D32" s="63"/>
      <c r="E32" s="63"/>
      <c r="F32" s="16"/>
      <c r="G32" s="16"/>
      <c r="H32" s="16"/>
      <c r="I32" s="16"/>
      <c r="J32" s="16"/>
      <c r="K32" s="16"/>
      <c r="L32" s="16"/>
      <c r="M32" s="16"/>
      <c r="N32" s="16"/>
      <c r="O32" s="73"/>
    </row>
    <row r="33" spans="3:15" ht="18.600000000000001" customHeight="1" x14ac:dyDescent="0.25">
      <c r="C33" s="249" t="s">
        <v>51</v>
      </c>
      <c r="D33" s="250"/>
      <c r="E33" s="251"/>
      <c r="F33" s="2">
        <f t="shared" ref="F33:O33" si="0">F11*0.65</f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66">
        <f t="shared" si="0"/>
        <v>0</v>
      </c>
    </row>
    <row r="34" spans="3:15" ht="16.149999999999999" customHeight="1" x14ac:dyDescent="0.25">
      <c r="C34" s="252" t="s">
        <v>3</v>
      </c>
      <c r="D34" s="253"/>
      <c r="E34" s="22" t="s">
        <v>6</v>
      </c>
      <c r="F34" s="13">
        <f t="shared" ref="F34:O34" si="1">SUMPRODUCT((F12:F32&gt;=F33)*1)</f>
        <v>21</v>
      </c>
      <c r="G34" s="13">
        <f t="shared" si="1"/>
        <v>21</v>
      </c>
      <c r="H34" s="13">
        <f t="shared" si="1"/>
        <v>21</v>
      </c>
      <c r="I34" s="13">
        <f t="shared" si="1"/>
        <v>21</v>
      </c>
      <c r="J34" s="13">
        <f t="shared" si="1"/>
        <v>21</v>
      </c>
      <c r="K34" s="13">
        <f t="shared" si="1"/>
        <v>21</v>
      </c>
      <c r="L34" s="13">
        <f t="shared" si="1"/>
        <v>21</v>
      </c>
      <c r="M34" s="13">
        <f t="shared" si="1"/>
        <v>21</v>
      </c>
      <c r="N34" s="13">
        <f t="shared" si="1"/>
        <v>21</v>
      </c>
      <c r="O34" s="67">
        <f t="shared" si="1"/>
        <v>21</v>
      </c>
    </row>
    <row r="35" spans="3:15" ht="16.899999999999999" customHeight="1" x14ac:dyDescent="0.25">
      <c r="C35" s="252"/>
      <c r="D35" s="253"/>
      <c r="E35" s="22" t="s">
        <v>33</v>
      </c>
      <c r="F35" s="4">
        <f>F34/Stud_Names!$J$10</f>
        <v>1.3125</v>
      </c>
      <c r="G35" s="4">
        <f>G34/Stud_Names!$J$10</f>
        <v>1.3125</v>
      </c>
      <c r="H35" s="4">
        <f>H34/Stud_Names!$J$10</f>
        <v>1.3125</v>
      </c>
      <c r="I35" s="4">
        <f>I34/Stud_Names!$J$10</f>
        <v>1.3125</v>
      </c>
      <c r="J35" s="4">
        <f>J34/Stud_Names!$J$10</f>
        <v>1.3125</v>
      </c>
      <c r="K35" s="4">
        <f>K34/Stud_Names!$J$10</f>
        <v>1.3125</v>
      </c>
      <c r="L35" s="4">
        <f>L34/Stud_Names!$J$10</f>
        <v>1.3125</v>
      </c>
      <c r="M35" s="4">
        <f>M34/Stud_Names!$J$10</f>
        <v>1.3125</v>
      </c>
      <c r="N35" s="4">
        <f>N34/Stud_Names!$J$10</f>
        <v>1.3125</v>
      </c>
      <c r="O35" s="68">
        <f>O34/Stud_Names!$J$10</f>
        <v>1.3125</v>
      </c>
    </row>
    <row r="36" spans="3:15" ht="16.149999999999999" customHeight="1" x14ac:dyDescent="0.25">
      <c r="C36" s="241" t="s">
        <v>4</v>
      </c>
      <c r="D36" s="242"/>
      <c r="E36" s="23" t="s">
        <v>6</v>
      </c>
      <c r="F36" s="3">
        <f>Stud_Names!$J$10-'Assignment(s)'!F34</f>
        <v>-5</v>
      </c>
      <c r="G36" s="3">
        <f>Stud_Names!$J$10-'Assignment(s)'!G34</f>
        <v>-5</v>
      </c>
      <c r="H36" s="3">
        <f>Stud_Names!$J$10-'Assignment(s)'!H34</f>
        <v>-5</v>
      </c>
      <c r="I36" s="3">
        <f>Stud_Names!$J$10-'Assignment(s)'!I34</f>
        <v>-5</v>
      </c>
      <c r="J36" s="3">
        <f>Stud_Names!$J$10-'Assignment(s)'!J34</f>
        <v>-5</v>
      </c>
      <c r="K36" s="3">
        <f>Stud_Names!$J$10-'Assignment(s)'!K34</f>
        <v>-5</v>
      </c>
      <c r="L36" s="3">
        <f>Stud_Names!$J$10-'Assignment(s)'!L34</f>
        <v>-5</v>
      </c>
      <c r="M36" s="3">
        <f>Stud_Names!$J$10-'Assignment(s)'!M34</f>
        <v>-5</v>
      </c>
      <c r="N36" s="3">
        <f>Stud_Names!$J$10-'Assignment(s)'!N34</f>
        <v>-5</v>
      </c>
      <c r="O36" s="69">
        <f>Stud_Names!$J$10-'Assignment(s)'!O34</f>
        <v>-5</v>
      </c>
    </row>
    <row r="37" spans="3:15" ht="27.75" customHeight="1" thickBot="1" x14ac:dyDescent="0.3">
      <c r="C37" s="243"/>
      <c r="D37" s="244"/>
      <c r="E37" s="35" t="s">
        <v>33</v>
      </c>
      <c r="F37" s="14">
        <f>F36/Stud_Names!$J$10</f>
        <v>-0.3125</v>
      </c>
      <c r="G37" s="14">
        <f>G36/Stud_Names!$J$10</f>
        <v>-0.3125</v>
      </c>
      <c r="H37" s="14">
        <f>H36/Stud_Names!$J$10</f>
        <v>-0.3125</v>
      </c>
      <c r="I37" s="14">
        <f>I36/Stud_Names!$J$10</f>
        <v>-0.3125</v>
      </c>
      <c r="J37" s="14">
        <f>J36/Stud_Names!$J$10</f>
        <v>-0.3125</v>
      </c>
      <c r="K37" s="14">
        <f>K36/Stud_Names!$J$10</f>
        <v>-0.3125</v>
      </c>
      <c r="L37" s="14">
        <f>L36/Stud_Names!$J$10</f>
        <v>-0.3125</v>
      </c>
      <c r="M37" s="14">
        <f>M36/Stud_Names!$J$10</f>
        <v>-0.3125</v>
      </c>
      <c r="N37" s="14">
        <f>N36/Stud_Names!$J$10</f>
        <v>-0.3125</v>
      </c>
      <c r="O37" s="74">
        <f>O36/Stud_Names!$J$10</f>
        <v>-0.3125</v>
      </c>
    </row>
    <row r="38" spans="3:15" ht="13.5" customHeight="1" thickTop="1" thickBot="1" x14ac:dyDescent="0.3">
      <c r="C38" s="36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3:15" ht="12" customHeight="1" thickTop="1" x14ac:dyDescent="0.25">
      <c r="C39" s="230" t="s">
        <v>41</v>
      </c>
      <c r="D39" s="231"/>
      <c r="E39" s="231"/>
      <c r="F39" s="231" t="s">
        <v>12</v>
      </c>
      <c r="G39" s="232"/>
      <c r="H39" s="232"/>
      <c r="I39" s="233" t="s">
        <v>13</v>
      </c>
      <c r="J39" s="233"/>
      <c r="K39" s="233"/>
      <c r="L39" s="234"/>
      <c r="M39" s="234"/>
      <c r="N39" s="221" t="s">
        <v>12</v>
      </c>
      <c r="O39" s="222"/>
    </row>
    <row r="40" spans="3:15" ht="20.100000000000001" customHeight="1" x14ac:dyDescent="0.25">
      <c r="C40" s="47">
        <v>1</v>
      </c>
      <c r="D40" s="235" t="str">
        <f>Stud_Names!D31</f>
        <v>A</v>
      </c>
      <c r="E40" s="235"/>
      <c r="F40" s="189"/>
      <c r="G40" s="189"/>
      <c r="H40" s="189"/>
      <c r="I40" s="235" t="str">
        <f>Stud_Names!I31</f>
        <v>CC</v>
      </c>
      <c r="J40" s="235"/>
      <c r="K40" s="235"/>
      <c r="L40" s="235"/>
      <c r="M40" s="235"/>
      <c r="N40" s="213"/>
      <c r="O40" s="214"/>
    </row>
    <row r="41" spans="3:15" ht="20.100000000000001" customHeight="1" x14ac:dyDescent="0.25">
      <c r="C41" s="47">
        <v>2</v>
      </c>
      <c r="D41" s="235" t="str">
        <f>Stud_Names!D32</f>
        <v>B</v>
      </c>
      <c r="E41" s="235"/>
      <c r="F41" s="189"/>
      <c r="G41" s="189"/>
      <c r="H41" s="189"/>
      <c r="I41" s="236" t="s">
        <v>14</v>
      </c>
      <c r="J41" s="236"/>
      <c r="K41" s="236"/>
      <c r="L41" s="237"/>
      <c r="M41" s="237"/>
      <c r="N41" s="215" t="s">
        <v>12</v>
      </c>
      <c r="O41" s="216"/>
    </row>
    <row r="42" spans="3:15" ht="20.100000000000001" customHeight="1" thickBot="1" x14ac:dyDescent="0.3">
      <c r="C42" s="48">
        <v>3</v>
      </c>
      <c r="D42" s="229" t="str">
        <f>Stud_Names!D33</f>
        <v>C</v>
      </c>
      <c r="E42" s="229"/>
      <c r="F42" s="184"/>
      <c r="G42" s="184"/>
      <c r="H42" s="184"/>
      <c r="I42" s="229" t="str">
        <f>Stud_Names!I33</f>
        <v>OO</v>
      </c>
      <c r="J42" s="229"/>
      <c r="K42" s="229"/>
      <c r="L42" s="229"/>
      <c r="M42" s="229"/>
      <c r="N42" s="217"/>
      <c r="O42" s="218"/>
    </row>
    <row r="43" spans="3:15" ht="15.75" thickTop="1" x14ac:dyDescent="0.25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3:15" x14ac:dyDescent="0.2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6:D37"/>
    <mergeCell ref="C9:D9"/>
    <mergeCell ref="E9:G9"/>
    <mergeCell ref="H9:I9"/>
    <mergeCell ref="J9:K9"/>
    <mergeCell ref="C10:C11"/>
    <mergeCell ref="D10:D11"/>
    <mergeCell ref="E10:E11"/>
    <mergeCell ref="C33:E33"/>
    <mergeCell ref="C34:D35"/>
    <mergeCell ref="C39:E39"/>
    <mergeCell ref="F39:H39"/>
    <mergeCell ref="I39:M39"/>
    <mergeCell ref="N39:O39"/>
    <mergeCell ref="D40:E40"/>
    <mergeCell ref="F40:H40"/>
    <mergeCell ref="I40:M40"/>
    <mergeCell ref="N40:O40"/>
    <mergeCell ref="D41:E41"/>
    <mergeCell ref="F41:H41"/>
    <mergeCell ref="I41:M41"/>
    <mergeCell ref="N41:O41"/>
    <mergeCell ref="D42:E42"/>
    <mergeCell ref="F42:H42"/>
    <mergeCell ref="I42:M42"/>
    <mergeCell ref="N42:O42"/>
  </mergeCells>
  <conditionalFormatting sqref="F35:O35">
    <cfRule type="cellIs" dxfId="13" priority="1" operator="greaterThan">
      <formula>0.8</formula>
    </cfRule>
    <cfRule type="cellIs" dxfId="12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P38"/>
  <sheetViews>
    <sheetView zoomScale="82" zoomScaleNormal="82" workbookViewId="0">
      <selection activeCell="E2" sqref="E2"/>
    </sheetView>
  </sheetViews>
  <sheetFormatPr baseColWidth="10" defaultColWidth="9" defaultRowHeight="15" x14ac:dyDescent="0.25"/>
  <cols>
    <col min="1" max="1" width="2.85546875" customWidth="1"/>
    <col min="2" max="2" width="1.140625" customWidth="1"/>
    <col min="3" max="3" width="5.28515625" customWidth="1"/>
    <col min="4" max="4" width="11" bestFit="1" customWidth="1"/>
    <col min="5" max="5" width="27.42578125" bestFit="1" customWidth="1"/>
    <col min="6" max="15" width="7.7109375" customWidth="1"/>
  </cols>
  <sheetData>
    <row r="3" spans="3:16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3:16" x14ac:dyDescent="0.2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3:16" ht="7.15" customHeight="1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3:16" ht="13.9" customHeight="1" thickTop="1" x14ac:dyDescent="0.25">
      <c r="C6" s="225" t="s">
        <v>7</v>
      </c>
      <c r="D6" s="226"/>
      <c r="E6" s="117" t="str">
        <f>Stud_Names!E6</f>
        <v>Computer Science</v>
      </c>
      <c r="F6" s="117"/>
      <c r="G6" s="117"/>
      <c r="H6" s="226" t="s">
        <v>10</v>
      </c>
      <c r="I6" s="226"/>
      <c r="J6" s="117" t="str">
        <f>Stud_Names!J6</f>
        <v>Computer Science Engeneering</v>
      </c>
      <c r="K6" s="117"/>
      <c r="L6" s="117"/>
      <c r="M6" s="117"/>
      <c r="N6" s="117"/>
      <c r="O6" s="118"/>
      <c r="P6" s="15"/>
    </row>
    <row r="7" spans="3:16" ht="13.9" customHeight="1" x14ac:dyDescent="0.25">
      <c r="C7" s="227" t="s">
        <v>8</v>
      </c>
      <c r="D7" s="228"/>
      <c r="E7" s="111">
        <f>Stud_Names!E7</f>
        <v>0</v>
      </c>
      <c r="F7" s="111"/>
      <c r="G7" s="111"/>
      <c r="H7" s="228" t="s">
        <v>68</v>
      </c>
      <c r="I7" s="228"/>
      <c r="J7" s="111" t="str">
        <f>Stud_Names!J7</f>
        <v>2022/2023</v>
      </c>
      <c r="K7" s="111"/>
      <c r="L7" s="223" t="s">
        <v>29</v>
      </c>
      <c r="M7" s="223"/>
      <c r="N7" s="111" t="s">
        <v>65</v>
      </c>
      <c r="O7" s="112"/>
      <c r="P7" s="15"/>
    </row>
    <row r="8" spans="3:16" ht="14.45" customHeight="1" x14ac:dyDescent="0.25">
      <c r="C8" s="227" t="s">
        <v>70</v>
      </c>
      <c r="D8" s="228"/>
      <c r="E8" s="111" t="str">
        <f>Stud_Names!E8</f>
        <v>Engineering mathematics</v>
      </c>
      <c r="F8" s="254"/>
      <c r="G8" s="254"/>
      <c r="H8" s="228" t="s">
        <v>69</v>
      </c>
      <c r="I8" s="228"/>
      <c r="J8" s="111" t="str">
        <f>Stud_Names!J8</f>
        <v>CSE</v>
      </c>
      <c r="K8" s="254"/>
      <c r="L8" s="240" t="s">
        <v>42</v>
      </c>
      <c r="M8" s="240"/>
      <c r="N8" s="111">
        <f>SUM(F11:O11)</f>
        <v>20</v>
      </c>
      <c r="O8" s="112"/>
      <c r="P8" s="15"/>
    </row>
    <row r="9" spans="3:16" ht="13.9" customHeight="1" thickBot="1" x14ac:dyDescent="0.3">
      <c r="C9" s="238" t="s">
        <v>9</v>
      </c>
      <c r="D9" s="239"/>
      <c r="E9" s="168">
        <f>Stud_Names!E9</f>
        <v>0</v>
      </c>
      <c r="F9" s="168"/>
      <c r="G9" s="168"/>
      <c r="H9" s="239" t="s">
        <v>11</v>
      </c>
      <c r="I9" s="239"/>
      <c r="J9" s="168" t="str">
        <f>Stud_Names!J9</f>
        <v>SCSE</v>
      </c>
      <c r="K9" s="168"/>
      <c r="L9" s="224" t="s">
        <v>30</v>
      </c>
      <c r="M9" s="224"/>
      <c r="N9" s="219">
        <f>CLOs!J11</f>
        <v>0.65</v>
      </c>
      <c r="O9" s="220"/>
      <c r="P9" s="15"/>
    </row>
    <row r="10" spans="3:16" ht="15" customHeight="1" thickTop="1" x14ac:dyDescent="0.25">
      <c r="C10" s="245" t="s">
        <v>0</v>
      </c>
      <c r="D10" s="247" t="s">
        <v>1</v>
      </c>
      <c r="E10" s="247" t="s">
        <v>2</v>
      </c>
      <c r="F10" s="21" t="str">
        <f>CLOs!D15</f>
        <v>K1</v>
      </c>
      <c r="G10" s="21" t="str">
        <f>CLOs!D16</f>
        <v>K2</v>
      </c>
      <c r="H10" s="21" t="str">
        <f>CLOs!D17</f>
        <v>K3</v>
      </c>
      <c r="I10" s="21" t="str">
        <f>CLOs!D18</f>
        <v>S1</v>
      </c>
      <c r="J10" s="21" t="str">
        <f>CLOs!D19</f>
        <v>S2</v>
      </c>
      <c r="K10" s="21" t="str">
        <f>CLOs!D20</f>
        <v>S3</v>
      </c>
      <c r="L10" s="21" t="str">
        <f>CLOs!D21</f>
        <v>S4</v>
      </c>
      <c r="M10" s="21" t="str">
        <f>CLOs!D22</f>
        <v>S5</v>
      </c>
      <c r="N10" s="21" t="str">
        <f>CLOs!D23</f>
        <v>S6</v>
      </c>
      <c r="O10" s="65" t="str">
        <f>CLOs!D24</f>
        <v>S7</v>
      </c>
      <c r="P10" s="15"/>
    </row>
    <row r="11" spans="3:16" ht="15" customHeight="1" thickBot="1" x14ac:dyDescent="0.3">
      <c r="C11" s="246"/>
      <c r="D11" s="248"/>
      <c r="E11" s="248"/>
      <c r="F11" s="42">
        <v>6</v>
      </c>
      <c r="G11" s="42">
        <v>0</v>
      </c>
      <c r="H11" s="42">
        <v>0</v>
      </c>
      <c r="I11" s="42">
        <v>0</v>
      </c>
      <c r="J11" s="42">
        <v>6</v>
      </c>
      <c r="K11" s="42">
        <v>0</v>
      </c>
      <c r="L11" s="42">
        <v>0</v>
      </c>
      <c r="M11" s="42">
        <v>0</v>
      </c>
      <c r="N11" s="42">
        <v>0</v>
      </c>
      <c r="O11" s="72">
        <v>8</v>
      </c>
      <c r="P11" s="15"/>
    </row>
    <row r="12" spans="3:16" ht="16.899999999999999" customHeight="1" thickTop="1" x14ac:dyDescent="0.25">
      <c r="C12" s="34">
        <v>1</v>
      </c>
      <c r="D12" s="30"/>
      <c r="E12" s="63"/>
      <c r="F12" s="16"/>
      <c r="G12" s="16"/>
      <c r="H12" s="16"/>
      <c r="I12" s="16"/>
      <c r="J12" s="16"/>
      <c r="K12" s="16"/>
      <c r="L12" s="16"/>
      <c r="M12" s="16"/>
      <c r="N12" s="16"/>
      <c r="O12" s="73"/>
      <c r="P12" s="15"/>
    </row>
    <row r="13" spans="3:16" ht="16.899999999999999" customHeight="1" x14ac:dyDescent="0.25">
      <c r="C13" s="34">
        <v>2</v>
      </c>
      <c r="D13" s="30"/>
      <c r="E13" s="63"/>
      <c r="F13" s="16"/>
      <c r="G13" s="16"/>
      <c r="H13" s="16"/>
      <c r="I13" s="16"/>
      <c r="J13" s="16"/>
      <c r="K13" s="16"/>
      <c r="L13" s="16"/>
      <c r="M13" s="16"/>
      <c r="N13" s="16"/>
      <c r="O13" s="73"/>
      <c r="P13" s="15"/>
    </row>
    <row r="14" spans="3:16" ht="16.899999999999999" customHeight="1" x14ac:dyDescent="0.25">
      <c r="C14" s="34">
        <v>3</v>
      </c>
      <c r="D14" s="30"/>
      <c r="E14" s="63"/>
      <c r="F14" s="16"/>
      <c r="G14" s="16"/>
      <c r="H14" s="16"/>
      <c r="I14" s="16"/>
      <c r="J14" s="16"/>
      <c r="K14" s="16"/>
      <c r="L14" s="16"/>
      <c r="M14" s="16"/>
      <c r="N14" s="16"/>
      <c r="O14" s="73"/>
      <c r="P14" s="15"/>
    </row>
    <row r="15" spans="3:16" ht="16.899999999999999" customHeight="1" x14ac:dyDescent="0.25">
      <c r="C15" s="34">
        <v>4</v>
      </c>
      <c r="D15" s="30"/>
      <c r="E15" s="63"/>
      <c r="F15" s="16"/>
      <c r="G15" s="16"/>
      <c r="H15" s="16"/>
      <c r="I15" s="16"/>
      <c r="J15" s="16"/>
      <c r="K15" s="16"/>
      <c r="L15" s="16"/>
      <c r="M15" s="16"/>
      <c r="N15" s="16"/>
      <c r="O15" s="73"/>
      <c r="P15" s="15"/>
    </row>
    <row r="16" spans="3:16" ht="16.899999999999999" customHeight="1" x14ac:dyDescent="0.25">
      <c r="C16" s="34">
        <v>5</v>
      </c>
      <c r="D16" s="30"/>
      <c r="E16" s="63"/>
      <c r="F16" s="16"/>
      <c r="G16" s="16"/>
      <c r="H16" s="16"/>
      <c r="I16" s="16"/>
      <c r="J16" s="16"/>
      <c r="K16" s="16"/>
      <c r="L16" s="16"/>
      <c r="M16" s="16"/>
      <c r="N16" s="16"/>
      <c r="O16" s="73"/>
      <c r="P16" s="15"/>
    </row>
    <row r="17" spans="3:16" ht="16.899999999999999" customHeight="1" x14ac:dyDescent="0.25">
      <c r="C17" s="34">
        <v>6</v>
      </c>
      <c r="D17" s="30"/>
      <c r="E17" s="63"/>
      <c r="F17" s="16"/>
      <c r="G17" s="16"/>
      <c r="H17" s="16"/>
      <c r="I17" s="16"/>
      <c r="J17" s="16"/>
      <c r="K17" s="16"/>
      <c r="L17" s="16"/>
      <c r="M17" s="16"/>
      <c r="N17" s="16"/>
      <c r="O17" s="73"/>
      <c r="P17" s="15"/>
    </row>
    <row r="18" spans="3:16" ht="16.899999999999999" customHeight="1" x14ac:dyDescent="0.25">
      <c r="C18" s="34">
        <v>7</v>
      </c>
      <c r="D18" s="30"/>
      <c r="E18" s="63"/>
      <c r="F18" s="16"/>
      <c r="G18" s="16"/>
      <c r="H18" s="16"/>
      <c r="I18" s="16"/>
      <c r="J18" s="16"/>
      <c r="K18" s="16"/>
      <c r="L18" s="16"/>
      <c r="M18" s="16"/>
      <c r="N18" s="16"/>
      <c r="O18" s="73"/>
      <c r="P18" s="15"/>
    </row>
    <row r="19" spans="3:16" ht="16.899999999999999" customHeight="1" x14ac:dyDescent="0.25">
      <c r="C19" s="34">
        <v>8</v>
      </c>
      <c r="D19" s="30"/>
      <c r="E19" s="63"/>
      <c r="F19" s="16"/>
      <c r="G19" s="16"/>
      <c r="H19" s="16"/>
      <c r="I19" s="16"/>
      <c r="J19" s="16"/>
      <c r="K19" s="16"/>
      <c r="L19" s="16"/>
      <c r="M19" s="16"/>
      <c r="N19" s="16"/>
      <c r="O19" s="73"/>
      <c r="P19" s="15"/>
    </row>
    <row r="20" spans="3:16" ht="16.899999999999999" customHeight="1" x14ac:dyDescent="0.25">
      <c r="C20" s="34">
        <v>9</v>
      </c>
      <c r="D20" s="30"/>
      <c r="E20" s="63"/>
      <c r="F20" s="16"/>
      <c r="G20" s="16"/>
      <c r="H20" s="16"/>
      <c r="I20" s="16"/>
      <c r="J20" s="16"/>
      <c r="K20" s="16"/>
      <c r="L20" s="16"/>
      <c r="M20" s="16"/>
      <c r="N20" s="16"/>
      <c r="O20" s="73"/>
      <c r="P20" s="15"/>
    </row>
    <row r="21" spans="3:16" ht="16.899999999999999" customHeight="1" x14ac:dyDescent="0.25">
      <c r="C21" s="34">
        <v>10</v>
      </c>
      <c r="D21" s="30"/>
      <c r="E21" s="63"/>
      <c r="F21" s="16"/>
      <c r="G21" s="16"/>
      <c r="H21" s="16"/>
      <c r="I21" s="16"/>
      <c r="J21" s="16"/>
      <c r="K21" s="16"/>
      <c r="L21" s="16"/>
      <c r="M21" s="16"/>
      <c r="N21" s="16"/>
      <c r="O21" s="73"/>
      <c r="P21" s="15"/>
    </row>
    <row r="22" spans="3:16" ht="16.899999999999999" customHeight="1" x14ac:dyDescent="0.25">
      <c r="C22" s="34">
        <v>11</v>
      </c>
      <c r="D22" s="30"/>
      <c r="E22" s="63"/>
      <c r="F22" s="16"/>
      <c r="G22" s="16"/>
      <c r="H22" s="16"/>
      <c r="I22" s="16"/>
      <c r="J22" s="16"/>
      <c r="K22" s="16"/>
      <c r="L22" s="16"/>
      <c r="M22" s="16"/>
      <c r="N22" s="16"/>
      <c r="O22" s="73"/>
      <c r="P22" s="15"/>
    </row>
    <row r="23" spans="3:16" ht="16.899999999999999" customHeight="1" x14ac:dyDescent="0.25">
      <c r="C23" s="34">
        <v>12</v>
      </c>
      <c r="D23" s="30"/>
      <c r="E23" s="63"/>
      <c r="F23" s="16"/>
      <c r="G23" s="16"/>
      <c r="H23" s="16"/>
      <c r="I23" s="16"/>
      <c r="J23" s="16"/>
      <c r="K23" s="16"/>
      <c r="L23" s="16"/>
      <c r="M23" s="16"/>
      <c r="N23" s="16"/>
      <c r="O23" s="73"/>
      <c r="P23" s="15"/>
    </row>
    <row r="24" spans="3:16" ht="16.899999999999999" customHeight="1" x14ac:dyDescent="0.25">
      <c r="C24" s="34">
        <v>13</v>
      </c>
      <c r="D24" s="30"/>
      <c r="E24" s="63"/>
      <c r="F24" s="16"/>
      <c r="G24" s="16"/>
      <c r="H24" s="16"/>
      <c r="I24" s="16"/>
      <c r="J24" s="16"/>
      <c r="K24" s="16"/>
      <c r="L24" s="16"/>
      <c r="M24" s="16"/>
      <c r="N24" s="16"/>
      <c r="O24" s="73"/>
      <c r="P24" s="15"/>
    </row>
    <row r="25" spans="3:16" ht="16.899999999999999" customHeight="1" x14ac:dyDescent="0.25">
      <c r="C25" s="34">
        <v>14</v>
      </c>
      <c r="D25" s="30"/>
      <c r="E25" s="63"/>
      <c r="F25" s="16"/>
      <c r="G25" s="16"/>
      <c r="H25" s="16"/>
      <c r="I25" s="16"/>
      <c r="J25" s="16"/>
      <c r="K25" s="16"/>
      <c r="L25" s="16"/>
      <c r="M25" s="16"/>
      <c r="N25" s="16"/>
      <c r="O25" s="73"/>
      <c r="P25" s="15"/>
    </row>
    <row r="26" spans="3:16" ht="16.899999999999999" customHeight="1" x14ac:dyDescent="0.25">
      <c r="C26" s="34">
        <v>15</v>
      </c>
      <c r="D26" s="30"/>
      <c r="E26" s="63"/>
      <c r="F26" s="16"/>
      <c r="G26" s="16"/>
      <c r="H26" s="16"/>
      <c r="I26" s="16"/>
      <c r="J26" s="16"/>
      <c r="K26" s="16"/>
      <c r="L26" s="16"/>
      <c r="M26" s="16"/>
      <c r="N26" s="16"/>
      <c r="O26" s="73"/>
      <c r="P26" s="15"/>
    </row>
    <row r="27" spans="3:16" ht="16.899999999999999" customHeight="1" x14ac:dyDescent="0.25">
      <c r="C27" s="34">
        <v>16</v>
      </c>
      <c r="D27" s="30"/>
      <c r="E27" s="63"/>
      <c r="F27" s="16"/>
      <c r="G27" s="16"/>
      <c r="H27" s="16"/>
      <c r="I27" s="16"/>
      <c r="J27" s="16"/>
      <c r="K27" s="16"/>
      <c r="L27" s="16"/>
      <c r="M27" s="16"/>
      <c r="N27" s="16"/>
      <c r="O27" s="73"/>
      <c r="P27" s="15"/>
    </row>
    <row r="28" spans="3:16" ht="18.600000000000001" customHeight="1" x14ac:dyDescent="0.25">
      <c r="C28" s="249" t="s">
        <v>51</v>
      </c>
      <c r="D28" s="250"/>
      <c r="E28" s="251"/>
      <c r="F28" s="2">
        <f t="shared" ref="F28:O28" si="0">F11*0.65</f>
        <v>3.9000000000000004</v>
      </c>
      <c r="G28" s="2">
        <f t="shared" si="0"/>
        <v>0</v>
      </c>
      <c r="H28" s="2">
        <f t="shared" si="0"/>
        <v>0</v>
      </c>
      <c r="I28" s="2">
        <f t="shared" si="0"/>
        <v>0</v>
      </c>
      <c r="J28" s="2">
        <f t="shared" si="0"/>
        <v>3.9000000000000004</v>
      </c>
      <c r="K28" s="2">
        <f t="shared" si="0"/>
        <v>0</v>
      </c>
      <c r="L28" s="2">
        <f t="shared" si="0"/>
        <v>0</v>
      </c>
      <c r="M28" s="2">
        <f t="shared" si="0"/>
        <v>0</v>
      </c>
      <c r="N28" s="2">
        <f t="shared" si="0"/>
        <v>0</v>
      </c>
      <c r="O28" s="66">
        <f t="shared" si="0"/>
        <v>5.2</v>
      </c>
      <c r="P28" s="15"/>
    </row>
    <row r="29" spans="3:16" ht="16.149999999999999" customHeight="1" x14ac:dyDescent="0.25">
      <c r="C29" s="252" t="s">
        <v>3</v>
      </c>
      <c r="D29" s="253"/>
      <c r="E29" s="22" t="s">
        <v>6</v>
      </c>
      <c r="F29" s="13">
        <f t="shared" ref="F29:O29" si="1">SUMPRODUCT((F12:F27&gt;=F28)*1)</f>
        <v>0</v>
      </c>
      <c r="G29" s="13">
        <f t="shared" si="1"/>
        <v>16</v>
      </c>
      <c r="H29" s="13">
        <f t="shared" si="1"/>
        <v>16</v>
      </c>
      <c r="I29" s="13">
        <f t="shared" si="1"/>
        <v>16</v>
      </c>
      <c r="J29" s="13">
        <f t="shared" si="1"/>
        <v>0</v>
      </c>
      <c r="K29" s="13">
        <f t="shared" si="1"/>
        <v>16</v>
      </c>
      <c r="L29" s="13">
        <f t="shared" si="1"/>
        <v>16</v>
      </c>
      <c r="M29" s="13">
        <f t="shared" si="1"/>
        <v>16</v>
      </c>
      <c r="N29" s="13">
        <f t="shared" si="1"/>
        <v>16</v>
      </c>
      <c r="O29" s="67">
        <f t="shared" si="1"/>
        <v>0</v>
      </c>
      <c r="P29" s="15"/>
    </row>
    <row r="30" spans="3:16" ht="16.899999999999999" customHeight="1" x14ac:dyDescent="0.25">
      <c r="C30" s="252"/>
      <c r="D30" s="253"/>
      <c r="E30" s="22" t="s">
        <v>33</v>
      </c>
      <c r="F30" s="4">
        <f>F29/Stud_Names!$J$10</f>
        <v>0</v>
      </c>
      <c r="G30" s="4">
        <f>G29/Stud_Names!$J$10</f>
        <v>1</v>
      </c>
      <c r="H30" s="4">
        <f>H29/Stud_Names!$J$10</f>
        <v>1</v>
      </c>
      <c r="I30" s="4">
        <f>I29/Stud_Names!$J$10</f>
        <v>1</v>
      </c>
      <c r="J30" s="4">
        <f>J29/Stud_Names!$J$10</f>
        <v>0</v>
      </c>
      <c r="K30" s="4">
        <f>K29/Stud_Names!$J$10</f>
        <v>1</v>
      </c>
      <c r="L30" s="4">
        <f>L29/Stud_Names!$J$10</f>
        <v>1</v>
      </c>
      <c r="M30" s="4">
        <f>M29/Stud_Names!$J$10</f>
        <v>1</v>
      </c>
      <c r="N30" s="4">
        <f>N29/Stud_Names!$J$10</f>
        <v>1</v>
      </c>
      <c r="O30" s="68">
        <f>O29/Stud_Names!$J$10</f>
        <v>0</v>
      </c>
      <c r="P30" s="15"/>
    </row>
    <row r="31" spans="3:16" ht="16.149999999999999" customHeight="1" x14ac:dyDescent="0.25">
      <c r="C31" s="241" t="s">
        <v>4</v>
      </c>
      <c r="D31" s="242"/>
      <c r="E31" s="23" t="s">
        <v>6</v>
      </c>
      <c r="F31" s="3">
        <f>Stud_Names!$J$10-'Test One'!F29</f>
        <v>16</v>
      </c>
      <c r="G31" s="3">
        <f>Stud_Names!$J$10-'Test One'!G29</f>
        <v>0</v>
      </c>
      <c r="H31" s="3">
        <f>Stud_Names!$J$10-'Test One'!H29</f>
        <v>0</v>
      </c>
      <c r="I31" s="3">
        <f>Stud_Names!$J$10-'Test One'!I29</f>
        <v>0</v>
      </c>
      <c r="J31" s="3">
        <f>Stud_Names!$J$10-'Test One'!J29</f>
        <v>16</v>
      </c>
      <c r="K31" s="3">
        <f>Stud_Names!$J$10-'Test One'!K29</f>
        <v>0</v>
      </c>
      <c r="L31" s="3">
        <f>Stud_Names!$J$10-'Test One'!L29</f>
        <v>0</v>
      </c>
      <c r="M31" s="3">
        <f>Stud_Names!$J$10-'Test One'!M29</f>
        <v>0</v>
      </c>
      <c r="N31" s="3">
        <f>Stud_Names!$J$10-'Test One'!N29</f>
        <v>0</v>
      </c>
      <c r="O31" s="69">
        <f>Stud_Names!$J$10-'Test One'!O29</f>
        <v>16</v>
      </c>
      <c r="P31" s="15"/>
    </row>
    <row r="32" spans="3:16" ht="27.75" customHeight="1" thickBot="1" x14ac:dyDescent="0.3">
      <c r="C32" s="243"/>
      <c r="D32" s="244"/>
      <c r="E32" s="35" t="s">
        <v>33</v>
      </c>
      <c r="F32" s="14">
        <f>F31/Stud_Names!$J$10</f>
        <v>1</v>
      </c>
      <c r="G32" s="14">
        <f>G31/Stud_Names!$J$10</f>
        <v>0</v>
      </c>
      <c r="H32" s="14">
        <f>H31/Stud_Names!$J$10</f>
        <v>0</v>
      </c>
      <c r="I32" s="14">
        <f>I31/Stud_Names!$J$10</f>
        <v>0</v>
      </c>
      <c r="J32" s="14">
        <f>J31/Stud_Names!$J$10</f>
        <v>1</v>
      </c>
      <c r="K32" s="14">
        <f>K31/Stud_Names!$J$10</f>
        <v>0</v>
      </c>
      <c r="L32" s="14">
        <f>L31/Stud_Names!$J$10</f>
        <v>0</v>
      </c>
      <c r="M32" s="14">
        <f>M31/Stud_Names!$J$10</f>
        <v>0</v>
      </c>
      <c r="N32" s="14">
        <f>N31/Stud_Names!$J$10</f>
        <v>0</v>
      </c>
      <c r="O32" s="74">
        <f>O31/Stud_Names!$J$10</f>
        <v>1</v>
      </c>
      <c r="P32" s="15"/>
    </row>
    <row r="33" spans="3:16" ht="13.5" customHeight="1" thickTop="1" thickBot="1" x14ac:dyDescent="0.3">
      <c r="C33" s="36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5"/>
    </row>
    <row r="34" spans="3:16" ht="12" customHeight="1" thickTop="1" x14ac:dyDescent="0.25">
      <c r="C34" s="230" t="s">
        <v>41</v>
      </c>
      <c r="D34" s="231"/>
      <c r="E34" s="231"/>
      <c r="F34" s="231" t="s">
        <v>12</v>
      </c>
      <c r="G34" s="232"/>
      <c r="H34" s="232"/>
      <c r="I34" s="233" t="s">
        <v>13</v>
      </c>
      <c r="J34" s="233"/>
      <c r="K34" s="233"/>
      <c r="L34" s="234"/>
      <c r="M34" s="234"/>
      <c r="N34" s="221" t="s">
        <v>12</v>
      </c>
      <c r="O34" s="222"/>
      <c r="P34" s="15"/>
    </row>
    <row r="35" spans="3:16" ht="20.100000000000001" customHeight="1" x14ac:dyDescent="0.25">
      <c r="C35" s="47">
        <v>1</v>
      </c>
      <c r="D35" s="235" t="str">
        <f>Stud_Names!D31</f>
        <v>A</v>
      </c>
      <c r="E35" s="235"/>
      <c r="F35" s="189"/>
      <c r="G35" s="189"/>
      <c r="H35" s="189"/>
      <c r="I35" s="235" t="str">
        <f>Stud_Names!I31</f>
        <v>CC</v>
      </c>
      <c r="J35" s="235"/>
      <c r="K35" s="235"/>
      <c r="L35" s="235"/>
      <c r="M35" s="235"/>
      <c r="N35" s="213"/>
      <c r="O35" s="214"/>
      <c r="P35" s="15"/>
    </row>
    <row r="36" spans="3:16" ht="20.100000000000001" customHeight="1" x14ac:dyDescent="0.25">
      <c r="C36" s="47">
        <v>2</v>
      </c>
      <c r="D36" s="235" t="str">
        <f>Stud_Names!D32</f>
        <v>B</v>
      </c>
      <c r="E36" s="235"/>
      <c r="F36" s="189"/>
      <c r="G36" s="189"/>
      <c r="H36" s="189"/>
      <c r="I36" s="236" t="s">
        <v>14</v>
      </c>
      <c r="J36" s="236"/>
      <c r="K36" s="236"/>
      <c r="L36" s="237"/>
      <c r="M36" s="237"/>
      <c r="N36" s="215" t="s">
        <v>12</v>
      </c>
      <c r="O36" s="216"/>
      <c r="P36" s="15"/>
    </row>
    <row r="37" spans="3:16" ht="20.100000000000001" customHeight="1" thickBot="1" x14ac:dyDescent="0.3">
      <c r="C37" s="48">
        <v>3</v>
      </c>
      <c r="D37" s="229" t="str">
        <f>Stud_Names!D33</f>
        <v>C</v>
      </c>
      <c r="E37" s="229"/>
      <c r="F37" s="184"/>
      <c r="G37" s="184"/>
      <c r="H37" s="184"/>
      <c r="I37" s="229" t="str">
        <f>Stud_Names!I33</f>
        <v>OO</v>
      </c>
      <c r="J37" s="229"/>
      <c r="K37" s="229"/>
      <c r="L37" s="229"/>
      <c r="M37" s="229"/>
      <c r="N37" s="217"/>
      <c r="O37" s="218"/>
      <c r="P37" s="15"/>
    </row>
    <row r="38" spans="3:16" ht="15.75" thickTop="1" x14ac:dyDescent="0.2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1:D32"/>
    <mergeCell ref="C9:D9"/>
    <mergeCell ref="E9:G9"/>
    <mergeCell ref="H9:I9"/>
    <mergeCell ref="J9:K9"/>
    <mergeCell ref="C10:C11"/>
    <mergeCell ref="D10:D11"/>
    <mergeCell ref="E10:E11"/>
    <mergeCell ref="C28:E28"/>
    <mergeCell ref="C29:D30"/>
    <mergeCell ref="C34:E34"/>
    <mergeCell ref="F34:H34"/>
    <mergeCell ref="I34:M34"/>
    <mergeCell ref="N34:O34"/>
    <mergeCell ref="D35:E35"/>
    <mergeCell ref="F35:H35"/>
    <mergeCell ref="I35:M35"/>
    <mergeCell ref="N35:O35"/>
    <mergeCell ref="D36:E36"/>
    <mergeCell ref="F36:H36"/>
    <mergeCell ref="I36:M36"/>
    <mergeCell ref="N36:O36"/>
    <mergeCell ref="D37:E37"/>
    <mergeCell ref="F37:H37"/>
    <mergeCell ref="I37:M37"/>
    <mergeCell ref="N37:O37"/>
  </mergeCells>
  <conditionalFormatting sqref="F30:O30">
    <cfRule type="cellIs" dxfId="11" priority="1" operator="greaterThan">
      <formula>0.8</formula>
    </cfRule>
    <cfRule type="cellIs" dxfId="10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O44"/>
  <sheetViews>
    <sheetView zoomScale="82" zoomScaleNormal="82" workbookViewId="0">
      <selection activeCell="E3" sqref="E3"/>
    </sheetView>
  </sheetViews>
  <sheetFormatPr baseColWidth="10" defaultColWidth="9" defaultRowHeight="15" x14ac:dyDescent="0.25"/>
  <cols>
    <col min="1" max="1" width="2.85546875" style="17" customWidth="1"/>
    <col min="2" max="2" width="1.140625" style="17" customWidth="1"/>
    <col min="3" max="3" width="5.28515625" style="17" customWidth="1"/>
    <col min="4" max="4" width="12.140625" style="17" bestFit="1" customWidth="1"/>
    <col min="5" max="5" width="27.42578125" style="17" bestFit="1" customWidth="1"/>
    <col min="6" max="15" width="7.7109375" style="17" customWidth="1"/>
    <col min="16" max="16384" width="9" style="17"/>
  </cols>
  <sheetData>
    <row r="2" spans="3:15" x14ac:dyDescent="0.25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3:15" x14ac:dyDescent="0.25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3:15" x14ac:dyDescent="0.2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3:15" ht="7.15" customHeight="1" thickBot="1" x14ac:dyDescent="0.3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3:15" ht="13.9" customHeight="1" thickTop="1" x14ac:dyDescent="0.25">
      <c r="C6" s="225" t="s">
        <v>7</v>
      </c>
      <c r="D6" s="226"/>
      <c r="E6" s="275" t="str">
        <f>Stud_Names!E6</f>
        <v>Computer Science</v>
      </c>
      <c r="F6" s="275"/>
      <c r="G6" s="275"/>
      <c r="H6" s="226" t="s">
        <v>10</v>
      </c>
      <c r="I6" s="226"/>
      <c r="J6" s="275" t="str">
        <f>Stud_Names!J6</f>
        <v>Computer Science Engeneering</v>
      </c>
      <c r="K6" s="275"/>
      <c r="L6" s="275"/>
      <c r="M6" s="275"/>
      <c r="N6" s="275"/>
      <c r="O6" s="276"/>
    </row>
    <row r="7" spans="3:15" ht="13.9" customHeight="1" x14ac:dyDescent="0.25">
      <c r="C7" s="227" t="s">
        <v>8</v>
      </c>
      <c r="D7" s="228"/>
      <c r="E7" s="266">
        <f>Stud_Names!E7</f>
        <v>0</v>
      </c>
      <c r="F7" s="266"/>
      <c r="G7" s="266"/>
      <c r="H7" s="228" t="s">
        <v>68</v>
      </c>
      <c r="I7" s="228"/>
      <c r="J7" s="266" t="str">
        <f>Stud_Names!J7</f>
        <v>2022/2023</v>
      </c>
      <c r="K7" s="266"/>
      <c r="L7" s="223" t="s">
        <v>29</v>
      </c>
      <c r="M7" s="223"/>
      <c r="N7" s="111" t="s">
        <v>66</v>
      </c>
      <c r="O7" s="112"/>
    </row>
    <row r="8" spans="3:15" ht="14.45" customHeight="1" x14ac:dyDescent="0.25">
      <c r="C8" s="227" t="s">
        <v>70</v>
      </c>
      <c r="D8" s="228"/>
      <c r="E8" s="266" t="str">
        <f>Stud_Names!E8</f>
        <v>Engineering mathematics</v>
      </c>
      <c r="F8" s="213"/>
      <c r="G8" s="213"/>
      <c r="H8" s="228" t="s">
        <v>69</v>
      </c>
      <c r="I8" s="228"/>
      <c r="J8" s="266" t="str">
        <f>Stud_Names!J8</f>
        <v>CSE</v>
      </c>
      <c r="K8" s="213"/>
      <c r="L8" s="240" t="s">
        <v>42</v>
      </c>
      <c r="M8" s="240"/>
      <c r="N8" s="266">
        <f>SUM(F11:O11)</f>
        <v>0</v>
      </c>
      <c r="O8" s="274"/>
    </row>
    <row r="9" spans="3:15" ht="13.9" customHeight="1" x14ac:dyDescent="0.25">
      <c r="C9" s="227" t="s">
        <v>9</v>
      </c>
      <c r="D9" s="228"/>
      <c r="E9" s="266">
        <f>Stud_Names!E9</f>
        <v>0</v>
      </c>
      <c r="F9" s="266"/>
      <c r="G9" s="266"/>
      <c r="H9" s="228" t="s">
        <v>11</v>
      </c>
      <c r="I9" s="228"/>
      <c r="J9" s="266" t="str">
        <f>Stud_Names!J9</f>
        <v>SCSE</v>
      </c>
      <c r="K9" s="266"/>
      <c r="L9" s="271" t="s">
        <v>30</v>
      </c>
      <c r="M9" s="271"/>
      <c r="N9" s="272">
        <f>CLOs!J11</f>
        <v>0.65</v>
      </c>
      <c r="O9" s="273"/>
    </row>
    <row r="10" spans="3:15" ht="15" customHeight="1" x14ac:dyDescent="0.25">
      <c r="C10" s="267" t="s">
        <v>0</v>
      </c>
      <c r="D10" s="268" t="s">
        <v>1</v>
      </c>
      <c r="E10" s="268" t="s">
        <v>2</v>
      </c>
      <c r="F10" s="41" t="str">
        <f>CLOs!D15</f>
        <v>K1</v>
      </c>
      <c r="G10" s="41" t="str">
        <f>CLOs!D16</f>
        <v>K2</v>
      </c>
      <c r="H10" s="41" t="str">
        <f>CLOs!D17</f>
        <v>K3</v>
      </c>
      <c r="I10" s="41" t="str">
        <f>CLOs!D18</f>
        <v>S1</v>
      </c>
      <c r="J10" s="41" t="str">
        <f>CLOs!D19</f>
        <v>S2</v>
      </c>
      <c r="K10" s="41" t="str">
        <f>CLOs!D20</f>
        <v>S3</v>
      </c>
      <c r="L10" s="41" t="str">
        <f>CLOs!D21</f>
        <v>S4</v>
      </c>
      <c r="M10" s="41" t="str">
        <f>CLOs!D22</f>
        <v>S5</v>
      </c>
      <c r="N10" s="41" t="str">
        <f>CLOs!D23</f>
        <v>S6</v>
      </c>
      <c r="O10" s="71" t="str">
        <f>CLOs!D24</f>
        <v>S7</v>
      </c>
    </row>
    <row r="11" spans="3:15" ht="15" customHeight="1" x14ac:dyDescent="0.25">
      <c r="C11" s="267"/>
      <c r="D11" s="268"/>
      <c r="E11" s="268"/>
      <c r="F11" s="42"/>
      <c r="G11" s="42"/>
      <c r="H11" s="42"/>
      <c r="I11" s="42"/>
      <c r="J11" s="42"/>
      <c r="K11" s="42"/>
      <c r="L11" s="42"/>
      <c r="M11" s="42"/>
      <c r="N11" s="42"/>
      <c r="O11" s="72"/>
    </row>
    <row r="12" spans="3:15" ht="16.899999999999999" customHeight="1" x14ac:dyDescent="0.25">
      <c r="C12" s="34">
        <v>1</v>
      </c>
      <c r="D12" s="29"/>
      <c r="E12" s="64"/>
      <c r="F12" s="16"/>
      <c r="G12" s="16"/>
      <c r="H12" s="16"/>
      <c r="I12" s="16"/>
      <c r="J12" s="16"/>
      <c r="K12" s="16"/>
      <c r="L12" s="16"/>
      <c r="M12" s="16"/>
      <c r="N12" s="16"/>
      <c r="O12" s="73"/>
    </row>
    <row r="13" spans="3:15" ht="16.899999999999999" customHeight="1" x14ac:dyDescent="0.25">
      <c r="C13" s="34">
        <v>2</v>
      </c>
      <c r="D13" s="29"/>
      <c r="E13" s="64"/>
      <c r="F13" s="16"/>
      <c r="G13" s="16"/>
      <c r="H13" s="16"/>
      <c r="I13" s="16"/>
      <c r="J13" s="16"/>
      <c r="K13" s="16"/>
      <c r="L13" s="16"/>
      <c r="M13" s="16"/>
      <c r="N13" s="16"/>
      <c r="O13" s="73"/>
    </row>
    <row r="14" spans="3:15" ht="16.899999999999999" customHeight="1" x14ac:dyDescent="0.25">
      <c r="C14" s="34">
        <v>3</v>
      </c>
      <c r="D14" s="29"/>
      <c r="E14" s="64"/>
      <c r="F14" s="16"/>
      <c r="G14" s="16"/>
      <c r="H14" s="16"/>
      <c r="I14" s="16"/>
      <c r="J14" s="16"/>
      <c r="K14" s="16"/>
      <c r="L14" s="16"/>
      <c r="M14" s="16"/>
      <c r="N14" s="16"/>
      <c r="O14" s="73"/>
    </row>
    <row r="15" spans="3:15" ht="16.899999999999999" customHeight="1" x14ac:dyDescent="0.25">
      <c r="C15" s="34">
        <v>4</v>
      </c>
      <c r="D15" s="29"/>
      <c r="E15" s="64"/>
      <c r="F15" s="16"/>
      <c r="G15" s="16"/>
      <c r="H15" s="16"/>
      <c r="I15" s="16"/>
      <c r="J15" s="16"/>
      <c r="K15" s="16"/>
      <c r="L15" s="16"/>
      <c r="M15" s="16"/>
      <c r="N15" s="16"/>
      <c r="O15" s="73"/>
    </row>
    <row r="16" spans="3:15" ht="16.899999999999999" customHeight="1" x14ac:dyDescent="0.25">
      <c r="C16" s="34">
        <v>5</v>
      </c>
      <c r="D16" s="29"/>
      <c r="E16" s="64"/>
      <c r="F16" s="16"/>
      <c r="G16" s="16"/>
      <c r="H16" s="16"/>
      <c r="I16" s="16"/>
      <c r="J16" s="16"/>
      <c r="K16" s="16"/>
      <c r="L16" s="16"/>
      <c r="M16" s="16"/>
      <c r="N16" s="16"/>
      <c r="O16" s="73"/>
    </row>
    <row r="17" spans="3:15" ht="16.899999999999999" customHeight="1" x14ac:dyDescent="0.25">
      <c r="C17" s="34">
        <v>6</v>
      </c>
      <c r="D17" s="29"/>
      <c r="E17" s="64"/>
      <c r="F17" s="16"/>
      <c r="G17" s="16"/>
      <c r="H17" s="16"/>
      <c r="I17" s="16"/>
      <c r="J17" s="16"/>
      <c r="K17" s="16"/>
      <c r="L17" s="16"/>
      <c r="M17" s="16"/>
      <c r="N17" s="16"/>
      <c r="O17" s="73"/>
    </row>
    <row r="18" spans="3:15" ht="16.899999999999999" customHeight="1" x14ac:dyDescent="0.25">
      <c r="C18" s="34">
        <v>7</v>
      </c>
      <c r="D18" s="29"/>
      <c r="E18" s="64"/>
      <c r="F18" s="16"/>
      <c r="G18" s="16"/>
      <c r="H18" s="16"/>
      <c r="I18" s="16"/>
      <c r="J18" s="16"/>
      <c r="K18" s="16"/>
      <c r="L18" s="16"/>
      <c r="M18" s="16"/>
      <c r="N18" s="16"/>
      <c r="O18" s="73"/>
    </row>
    <row r="19" spans="3:15" ht="16.899999999999999" customHeight="1" x14ac:dyDescent="0.25">
      <c r="C19" s="34">
        <v>8</v>
      </c>
      <c r="D19" s="29"/>
      <c r="E19" s="64"/>
      <c r="F19" s="16"/>
      <c r="G19" s="16"/>
      <c r="H19" s="16"/>
      <c r="I19" s="16"/>
      <c r="J19" s="16"/>
      <c r="K19" s="16"/>
      <c r="L19" s="16"/>
      <c r="M19" s="16"/>
      <c r="N19" s="16"/>
      <c r="O19" s="73"/>
    </row>
    <row r="20" spans="3:15" ht="16.899999999999999" customHeight="1" x14ac:dyDescent="0.25">
      <c r="C20" s="34">
        <v>9</v>
      </c>
      <c r="D20" s="29"/>
      <c r="E20" s="64"/>
      <c r="F20" s="16"/>
      <c r="G20" s="16"/>
      <c r="H20" s="16"/>
      <c r="I20" s="16"/>
      <c r="J20" s="16"/>
      <c r="K20" s="16"/>
      <c r="L20" s="16"/>
      <c r="M20" s="16"/>
      <c r="N20" s="16"/>
      <c r="O20" s="73"/>
    </row>
    <row r="21" spans="3:15" ht="16.899999999999999" customHeight="1" x14ac:dyDescent="0.25">
      <c r="C21" s="34">
        <v>10</v>
      </c>
      <c r="D21" s="29"/>
      <c r="E21" s="64"/>
      <c r="F21" s="16"/>
      <c r="G21" s="16"/>
      <c r="H21" s="16"/>
      <c r="I21" s="16"/>
      <c r="J21" s="16"/>
      <c r="K21" s="16"/>
      <c r="L21" s="16"/>
      <c r="M21" s="16"/>
      <c r="N21" s="16"/>
      <c r="O21" s="73"/>
    </row>
    <row r="22" spans="3:15" ht="16.899999999999999" customHeight="1" x14ac:dyDescent="0.25">
      <c r="C22" s="34">
        <v>11</v>
      </c>
      <c r="D22" s="29"/>
      <c r="E22" s="64"/>
      <c r="F22" s="16"/>
      <c r="G22" s="16"/>
      <c r="H22" s="16"/>
      <c r="I22" s="16"/>
      <c r="J22" s="16"/>
      <c r="K22" s="16"/>
      <c r="L22" s="16"/>
      <c r="M22" s="16"/>
      <c r="N22" s="16"/>
      <c r="O22" s="73"/>
    </row>
    <row r="23" spans="3:15" ht="16.899999999999999" customHeight="1" x14ac:dyDescent="0.25">
      <c r="C23" s="34">
        <v>12</v>
      </c>
      <c r="D23" s="29"/>
      <c r="E23" s="64"/>
      <c r="F23" s="16"/>
      <c r="G23" s="16"/>
      <c r="H23" s="16"/>
      <c r="I23" s="16"/>
      <c r="J23" s="16"/>
      <c r="K23" s="16"/>
      <c r="L23" s="16"/>
      <c r="M23" s="16"/>
      <c r="N23" s="16"/>
      <c r="O23" s="73"/>
    </row>
    <row r="24" spans="3:15" ht="16.899999999999999" customHeight="1" x14ac:dyDescent="0.25">
      <c r="C24" s="34">
        <v>13</v>
      </c>
      <c r="D24" s="29"/>
      <c r="E24" s="64"/>
      <c r="F24" s="16"/>
      <c r="G24" s="16"/>
      <c r="H24" s="16"/>
      <c r="I24" s="16"/>
      <c r="J24" s="16"/>
      <c r="K24" s="16"/>
      <c r="L24" s="16"/>
      <c r="M24" s="16"/>
      <c r="N24" s="16"/>
      <c r="O24" s="73"/>
    </row>
    <row r="25" spans="3:15" ht="16.899999999999999" customHeight="1" x14ac:dyDescent="0.25">
      <c r="C25" s="34">
        <v>14</v>
      </c>
      <c r="D25" s="29"/>
      <c r="E25" s="64"/>
      <c r="F25" s="16"/>
      <c r="G25" s="16"/>
      <c r="H25" s="16"/>
      <c r="I25" s="16"/>
      <c r="J25" s="16"/>
      <c r="K25" s="16"/>
      <c r="L25" s="16"/>
      <c r="M25" s="16"/>
      <c r="N25" s="16"/>
      <c r="O25" s="73"/>
    </row>
    <row r="26" spans="3:15" ht="16.899999999999999" customHeight="1" x14ac:dyDescent="0.25">
      <c r="C26" s="34">
        <v>15</v>
      </c>
      <c r="D26" s="29"/>
      <c r="E26" s="64"/>
      <c r="F26" s="16"/>
      <c r="G26" s="16"/>
      <c r="H26" s="16"/>
      <c r="I26" s="16"/>
      <c r="J26" s="16"/>
      <c r="K26" s="16"/>
      <c r="L26" s="16"/>
      <c r="M26" s="16"/>
      <c r="N26" s="16"/>
      <c r="O26" s="73"/>
    </row>
    <row r="27" spans="3:15" ht="16.899999999999999" customHeight="1" x14ac:dyDescent="0.25">
      <c r="C27" s="34">
        <v>16</v>
      </c>
      <c r="D27" s="29"/>
      <c r="E27" s="64"/>
      <c r="F27" s="16"/>
      <c r="G27" s="16"/>
      <c r="H27" s="16"/>
      <c r="I27" s="16"/>
      <c r="J27" s="16"/>
      <c r="K27" s="16"/>
      <c r="L27" s="16"/>
      <c r="M27" s="16"/>
      <c r="N27" s="16"/>
      <c r="O27" s="73"/>
    </row>
    <row r="28" spans="3:15" ht="16.899999999999999" customHeight="1" x14ac:dyDescent="0.25">
      <c r="C28" s="34">
        <v>17</v>
      </c>
      <c r="D28" s="29"/>
      <c r="E28" s="64"/>
      <c r="F28" s="16"/>
      <c r="G28" s="16"/>
      <c r="H28" s="16"/>
      <c r="I28" s="16"/>
      <c r="J28" s="16"/>
      <c r="K28" s="16"/>
      <c r="L28" s="16"/>
      <c r="M28" s="16"/>
      <c r="N28" s="16"/>
      <c r="O28" s="73"/>
    </row>
    <row r="29" spans="3:15" ht="16.899999999999999" customHeight="1" x14ac:dyDescent="0.25">
      <c r="C29" s="34">
        <v>18</v>
      </c>
      <c r="D29" s="29"/>
      <c r="E29" s="64"/>
      <c r="F29" s="16"/>
      <c r="G29" s="16"/>
      <c r="H29" s="16"/>
      <c r="I29" s="16"/>
      <c r="J29" s="16"/>
      <c r="K29" s="16"/>
      <c r="L29" s="16"/>
      <c r="M29" s="16"/>
      <c r="N29" s="16"/>
      <c r="O29" s="73"/>
    </row>
    <row r="30" spans="3:15" ht="16.899999999999999" customHeight="1" x14ac:dyDescent="0.25">
      <c r="C30" s="34">
        <v>19</v>
      </c>
      <c r="D30" s="29"/>
      <c r="E30" s="64"/>
      <c r="F30" s="16"/>
      <c r="G30" s="16"/>
      <c r="H30" s="16"/>
      <c r="I30" s="16"/>
      <c r="J30" s="16"/>
      <c r="K30" s="16"/>
      <c r="L30" s="16"/>
      <c r="M30" s="16"/>
      <c r="N30" s="16"/>
      <c r="O30" s="73"/>
    </row>
    <row r="31" spans="3:15" ht="16.899999999999999" customHeight="1" x14ac:dyDescent="0.25">
      <c r="C31" s="34">
        <v>20</v>
      </c>
      <c r="D31" s="29"/>
      <c r="E31" s="64"/>
      <c r="F31" s="16"/>
      <c r="G31" s="16"/>
      <c r="H31" s="16"/>
      <c r="I31" s="16"/>
      <c r="J31" s="16"/>
      <c r="K31" s="16"/>
      <c r="L31" s="16"/>
      <c r="M31" s="16"/>
      <c r="N31" s="16"/>
      <c r="O31" s="73"/>
    </row>
    <row r="32" spans="3:15" ht="16.899999999999999" customHeight="1" x14ac:dyDescent="0.25">
      <c r="C32" s="34">
        <v>21</v>
      </c>
      <c r="D32" s="29"/>
      <c r="E32" s="64"/>
      <c r="F32" s="16"/>
      <c r="G32" s="16"/>
      <c r="H32" s="16"/>
      <c r="I32" s="16"/>
      <c r="J32" s="16"/>
      <c r="K32" s="16"/>
      <c r="L32" s="16"/>
      <c r="M32" s="16"/>
      <c r="N32" s="16"/>
      <c r="O32" s="73"/>
    </row>
    <row r="33" spans="3:15" ht="18.600000000000001" customHeight="1" x14ac:dyDescent="0.25">
      <c r="C33" s="269" t="s">
        <v>51</v>
      </c>
      <c r="D33" s="270"/>
      <c r="E33" s="270"/>
      <c r="F33" s="2">
        <f t="shared" ref="F33:O33" si="0">F11*0.65</f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66">
        <f t="shared" si="0"/>
        <v>0</v>
      </c>
    </row>
    <row r="34" spans="3:15" ht="16.149999999999999" customHeight="1" x14ac:dyDescent="0.25">
      <c r="C34" s="252" t="s">
        <v>3</v>
      </c>
      <c r="D34" s="253"/>
      <c r="E34" s="22" t="s">
        <v>6</v>
      </c>
      <c r="F34" s="13">
        <f t="shared" ref="F34:O34" si="1">SUMPRODUCT((F12:F32&gt;=F33)*1)</f>
        <v>21</v>
      </c>
      <c r="G34" s="13">
        <f t="shared" si="1"/>
        <v>21</v>
      </c>
      <c r="H34" s="13">
        <f t="shared" si="1"/>
        <v>21</v>
      </c>
      <c r="I34" s="13">
        <f t="shared" si="1"/>
        <v>21</v>
      </c>
      <c r="J34" s="13">
        <f t="shared" si="1"/>
        <v>21</v>
      </c>
      <c r="K34" s="13">
        <f t="shared" si="1"/>
        <v>21</v>
      </c>
      <c r="L34" s="13">
        <f t="shared" si="1"/>
        <v>21</v>
      </c>
      <c r="M34" s="13">
        <f t="shared" si="1"/>
        <v>21</v>
      </c>
      <c r="N34" s="13">
        <f t="shared" si="1"/>
        <v>21</v>
      </c>
      <c r="O34" s="67">
        <f t="shared" si="1"/>
        <v>21</v>
      </c>
    </row>
    <row r="35" spans="3:15" ht="16.899999999999999" customHeight="1" x14ac:dyDescent="0.25">
      <c r="C35" s="252"/>
      <c r="D35" s="253"/>
      <c r="E35" s="22" t="s">
        <v>33</v>
      </c>
      <c r="F35" s="4">
        <f>F34/Stud_Names!$J$10</f>
        <v>1.3125</v>
      </c>
      <c r="G35" s="4">
        <f>G34/Stud_Names!$J$10</f>
        <v>1.3125</v>
      </c>
      <c r="H35" s="4">
        <f>H34/Stud_Names!$J$10</f>
        <v>1.3125</v>
      </c>
      <c r="I35" s="4">
        <f>I34/Stud_Names!$J$10</f>
        <v>1.3125</v>
      </c>
      <c r="J35" s="4">
        <f>J34/Stud_Names!$J$10</f>
        <v>1.3125</v>
      </c>
      <c r="K35" s="4">
        <f>K34/Stud_Names!$J$10</f>
        <v>1.3125</v>
      </c>
      <c r="L35" s="4">
        <f>L34/Stud_Names!$J$10</f>
        <v>1.3125</v>
      </c>
      <c r="M35" s="4">
        <f>M34/Stud_Names!$J$10</f>
        <v>1.3125</v>
      </c>
      <c r="N35" s="4">
        <f>N34/Stud_Names!$J$10</f>
        <v>1.3125</v>
      </c>
      <c r="O35" s="68">
        <f>O34/Stud_Names!$J$10</f>
        <v>1.3125</v>
      </c>
    </row>
    <row r="36" spans="3:15" ht="16.149999999999999" customHeight="1" x14ac:dyDescent="0.25">
      <c r="C36" s="241" t="s">
        <v>4</v>
      </c>
      <c r="D36" s="242"/>
      <c r="E36" s="23" t="s">
        <v>6</v>
      </c>
      <c r="F36" s="3">
        <f>Stud_Names!$J$10-'Test Two'!F34</f>
        <v>-5</v>
      </c>
      <c r="G36" s="3">
        <f>Stud_Names!$J$10-'Test Two'!G34</f>
        <v>-5</v>
      </c>
      <c r="H36" s="3">
        <f>Stud_Names!$J$10-'Test Two'!H34</f>
        <v>-5</v>
      </c>
      <c r="I36" s="3">
        <f>Stud_Names!$J$10-'Test Two'!I34</f>
        <v>-5</v>
      </c>
      <c r="J36" s="3">
        <f>Stud_Names!$J$10-'Test Two'!J34</f>
        <v>-5</v>
      </c>
      <c r="K36" s="3">
        <f>Stud_Names!$J$10-'Test Two'!K34</f>
        <v>-5</v>
      </c>
      <c r="L36" s="3">
        <f>Stud_Names!$J$10-'Test Two'!L34</f>
        <v>-5</v>
      </c>
      <c r="M36" s="3">
        <f>Stud_Names!$J$10-'Test Two'!M34</f>
        <v>-5</v>
      </c>
      <c r="N36" s="3">
        <f>Stud_Names!$J$10-'Test Two'!N34</f>
        <v>-5</v>
      </c>
      <c r="O36" s="69">
        <f>Stud_Names!$J$10-'Test Two'!O34</f>
        <v>-5</v>
      </c>
    </row>
    <row r="37" spans="3:15" ht="27.75" customHeight="1" thickBot="1" x14ac:dyDescent="0.3">
      <c r="C37" s="243"/>
      <c r="D37" s="244"/>
      <c r="E37" s="35" t="s">
        <v>33</v>
      </c>
      <c r="F37" s="14">
        <f>F36/Stud_Names!$J$10</f>
        <v>-0.3125</v>
      </c>
      <c r="G37" s="14">
        <f>G36/Stud_Names!$J$10</f>
        <v>-0.3125</v>
      </c>
      <c r="H37" s="14">
        <f>H36/Stud_Names!$J$10</f>
        <v>-0.3125</v>
      </c>
      <c r="I37" s="14">
        <f>I36/Stud_Names!$J$10</f>
        <v>-0.3125</v>
      </c>
      <c r="J37" s="14">
        <f>J36/Stud_Names!$J$10</f>
        <v>-0.3125</v>
      </c>
      <c r="K37" s="14">
        <f>K36/Stud_Names!$J$10</f>
        <v>-0.3125</v>
      </c>
      <c r="L37" s="14">
        <f>L36/Stud_Names!$J$10</f>
        <v>-0.3125</v>
      </c>
      <c r="M37" s="14">
        <f>M36/Stud_Names!$J$10</f>
        <v>-0.3125</v>
      </c>
      <c r="N37" s="14">
        <f>N36/Stud_Names!$J$10</f>
        <v>-0.3125</v>
      </c>
      <c r="O37" s="74">
        <f>O36/Stud_Names!$J$10</f>
        <v>-0.3125</v>
      </c>
    </row>
    <row r="38" spans="3:15" ht="13.5" customHeight="1" thickTop="1" thickBot="1" x14ac:dyDescent="0.3">
      <c r="C38" s="43"/>
      <c r="D38" s="43"/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3:15" ht="12" customHeight="1" thickTop="1" x14ac:dyDescent="0.25">
      <c r="C39" s="124" t="s">
        <v>41</v>
      </c>
      <c r="D39" s="125"/>
      <c r="E39" s="125"/>
      <c r="F39" s="125" t="s">
        <v>12</v>
      </c>
      <c r="G39" s="126"/>
      <c r="H39" s="126"/>
      <c r="I39" s="261" t="s">
        <v>13</v>
      </c>
      <c r="J39" s="261"/>
      <c r="K39" s="261"/>
      <c r="L39" s="262"/>
      <c r="M39" s="262"/>
      <c r="N39" s="263" t="s">
        <v>12</v>
      </c>
      <c r="O39" s="264"/>
    </row>
    <row r="40" spans="3:15" ht="20.100000000000001" customHeight="1" x14ac:dyDescent="0.25">
      <c r="C40" s="49">
        <v>1</v>
      </c>
      <c r="D40" s="235" t="str">
        <f>Stud_Names!D31</f>
        <v>A</v>
      </c>
      <c r="E40" s="235"/>
      <c r="F40" s="130"/>
      <c r="G40" s="130"/>
      <c r="H40" s="130"/>
      <c r="I40" s="235" t="str">
        <f>Stud_Names!I31</f>
        <v>CC</v>
      </c>
      <c r="J40" s="235"/>
      <c r="K40" s="235"/>
      <c r="L40" s="235"/>
      <c r="M40" s="235"/>
      <c r="N40" s="254"/>
      <c r="O40" s="265"/>
    </row>
    <row r="41" spans="3:15" ht="20.100000000000001" customHeight="1" x14ac:dyDescent="0.25">
      <c r="C41" s="49">
        <v>2</v>
      </c>
      <c r="D41" s="235" t="str">
        <f>Stud_Names!D32</f>
        <v>B</v>
      </c>
      <c r="E41" s="235"/>
      <c r="F41" s="130"/>
      <c r="G41" s="130"/>
      <c r="H41" s="130"/>
      <c r="I41" s="255" t="s">
        <v>14</v>
      </c>
      <c r="J41" s="255"/>
      <c r="K41" s="255"/>
      <c r="L41" s="256"/>
      <c r="M41" s="256"/>
      <c r="N41" s="257" t="s">
        <v>12</v>
      </c>
      <c r="O41" s="258"/>
    </row>
    <row r="42" spans="3:15" ht="20.100000000000001" customHeight="1" thickBot="1" x14ac:dyDescent="0.3">
      <c r="C42" s="50">
        <v>3</v>
      </c>
      <c r="D42" s="229" t="str">
        <f>Stud_Names!D33</f>
        <v>C</v>
      </c>
      <c r="E42" s="229"/>
      <c r="F42" s="128"/>
      <c r="G42" s="128"/>
      <c r="H42" s="128"/>
      <c r="I42" s="229" t="str">
        <f>Stud_Names!I33</f>
        <v>OO</v>
      </c>
      <c r="J42" s="229"/>
      <c r="K42" s="229"/>
      <c r="L42" s="229"/>
      <c r="M42" s="229"/>
      <c r="N42" s="259"/>
      <c r="O42" s="260"/>
    </row>
    <row r="43" spans="3:15" ht="15.75" thickTop="1" x14ac:dyDescent="0.25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3:15" x14ac:dyDescent="0.25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6:D37"/>
    <mergeCell ref="C9:D9"/>
    <mergeCell ref="E9:G9"/>
    <mergeCell ref="H9:I9"/>
    <mergeCell ref="J9:K9"/>
    <mergeCell ref="C10:C11"/>
    <mergeCell ref="D10:D11"/>
    <mergeCell ref="E10:E11"/>
    <mergeCell ref="C33:E33"/>
    <mergeCell ref="C34:D35"/>
    <mergeCell ref="C39:E39"/>
    <mergeCell ref="F39:H39"/>
    <mergeCell ref="I39:M39"/>
    <mergeCell ref="N39:O39"/>
    <mergeCell ref="D40:E40"/>
    <mergeCell ref="F40:H40"/>
    <mergeCell ref="I40:M40"/>
    <mergeCell ref="N40:O40"/>
    <mergeCell ref="D41:E41"/>
    <mergeCell ref="F41:H41"/>
    <mergeCell ref="I41:M41"/>
    <mergeCell ref="N41:O41"/>
    <mergeCell ref="D42:E42"/>
    <mergeCell ref="F42:H42"/>
    <mergeCell ref="I42:M42"/>
    <mergeCell ref="N42:O42"/>
  </mergeCells>
  <conditionalFormatting sqref="F35:O35">
    <cfRule type="cellIs" dxfId="9" priority="1" operator="greaterThan">
      <formula>0.8</formula>
    </cfRule>
    <cfRule type="cellIs" dxfId="8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P43"/>
  <sheetViews>
    <sheetView zoomScale="82" zoomScaleNormal="82" workbookViewId="0">
      <selection activeCell="E4" sqref="E4"/>
    </sheetView>
  </sheetViews>
  <sheetFormatPr baseColWidth="10" defaultColWidth="9" defaultRowHeight="15" x14ac:dyDescent="0.25"/>
  <cols>
    <col min="1" max="1" width="2.85546875" style="17" customWidth="1"/>
    <col min="2" max="2" width="1.140625" style="17" customWidth="1"/>
    <col min="3" max="3" width="5.28515625" style="17" customWidth="1"/>
    <col min="4" max="4" width="11" style="17" bestFit="1" customWidth="1"/>
    <col min="5" max="5" width="27.42578125" style="17" bestFit="1" customWidth="1"/>
    <col min="6" max="15" width="7.7109375" style="17" customWidth="1"/>
    <col min="16" max="16384" width="9" style="17"/>
  </cols>
  <sheetData>
    <row r="2" spans="2:16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ht="7.15" customHeight="1" thickBo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2:16" ht="13.9" customHeight="1" thickTop="1" x14ac:dyDescent="0.25">
      <c r="B6" s="24"/>
      <c r="C6" s="225" t="s">
        <v>7</v>
      </c>
      <c r="D6" s="226"/>
      <c r="E6" s="275" t="str">
        <f>Stud_Names!E6</f>
        <v>Computer Science</v>
      </c>
      <c r="F6" s="275"/>
      <c r="G6" s="275"/>
      <c r="H6" s="226" t="s">
        <v>10</v>
      </c>
      <c r="I6" s="226"/>
      <c r="J6" s="275" t="str">
        <f>Stud_Names!J6</f>
        <v>Computer Science Engeneering</v>
      </c>
      <c r="K6" s="275"/>
      <c r="L6" s="275"/>
      <c r="M6" s="275"/>
      <c r="N6" s="275"/>
      <c r="O6" s="276"/>
      <c r="P6" s="24"/>
    </row>
    <row r="7" spans="2:16" ht="13.9" customHeight="1" x14ac:dyDescent="0.25">
      <c r="B7" s="24"/>
      <c r="C7" s="227" t="s">
        <v>8</v>
      </c>
      <c r="D7" s="228"/>
      <c r="E7" s="266">
        <f>Stud_Names!E7</f>
        <v>0</v>
      </c>
      <c r="F7" s="266"/>
      <c r="G7" s="266"/>
      <c r="H7" s="228" t="s">
        <v>68</v>
      </c>
      <c r="I7" s="228"/>
      <c r="J7" s="266" t="str">
        <f>Stud_Names!J7</f>
        <v>2022/2023</v>
      </c>
      <c r="K7" s="266"/>
      <c r="L7" s="223" t="s">
        <v>29</v>
      </c>
      <c r="M7" s="223"/>
      <c r="N7" s="111" t="s">
        <v>66</v>
      </c>
      <c r="O7" s="112"/>
      <c r="P7" s="24"/>
    </row>
    <row r="8" spans="2:16" ht="14.45" customHeight="1" x14ac:dyDescent="0.25">
      <c r="B8" s="24"/>
      <c r="C8" s="227" t="s">
        <v>70</v>
      </c>
      <c r="D8" s="228"/>
      <c r="E8" s="266" t="str">
        <f>Stud_Names!E8</f>
        <v>Engineering mathematics</v>
      </c>
      <c r="F8" s="213"/>
      <c r="G8" s="213"/>
      <c r="H8" s="228" t="s">
        <v>69</v>
      </c>
      <c r="I8" s="228"/>
      <c r="J8" s="266" t="str">
        <f>Stud_Names!J8</f>
        <v>CSE</v>
      </c>
      <c r="K8" s="213"/>
      <c r="L8" s="240" t="s">
        <v>42</v>
      </c>
      <c r="M8" s="240"/>
      <c r="N8" s="266">
        <f>SUM(F11:O11)</f>
        <v>0</v>
      </c>
      <c r="O8" s="274"/>
      <c r="P8" s="24"/>
    </row>
    <row r="9" spans="2:16" ht="13.9" customHeight="1" x14ac:dyDescent="0.25">
      <c r="B9" s="24"/>
      <c r="C9" s="227" t="s">
        <v>9</v>
      </c>
      <c r="D9" s="228"/>
      <c r="E9" s="266">
        <f>Stud_Names!E9</f>
        <v>0</v>
      </c>
      <c r="F9" s="266"/>
      <c r="G9" s="266"/>
      <c r="H9" s="228" t="s">
        <v>11</v>
      </c>
      <c r="I9" s="228"/>
      <c r="J9" s="266" t="str">
        <f>Stud_Names!J9</f>
        <v>SCSE</v>
      </c>
      <c r="K9" s="266"/>
      <c r="L9" s="271" t="s">
        <v>30</v>
      </c>
      <c r="M9" s="271"/>
      <c r="N9" s="272">
        <f>CLOs!J11</f>
        <v>0.65</v>
      </c>
      <c r="O9" s="273"/>
      <c r="P9" s="24"/>
    </row>
    <row r="10" spans="2:16" ht="15" customHeight="1" x14ac:dyDescent="0.25">
      <c r="B10" s="24"/>
      <c r="C10" s="267" t="s">
        <v>0</v>
      </c>
      <c r="D10" s="268" t="s">
        <v>1</v>
      </c>
      <c r="E10" s="268" t="s">
        <v>2</v>
      </c>
      <c r="F10" s="41" t="str">
        <f>CLOs!D15</f>
        <v>K1</v>
      </c>
      <c r="G10" s="41" t="str">
        <f>CLOs!D16</f>
        <v>K2</v>
      </c>
      <c r="H10" s="41" t="str">
        <f>CLOs!D17</f>
        <v>K3</v>
      </c>
      <c r="I10" s="41" t="str">
        <f>CLOs!D18</f>
        <v>S1</v>
      </c>
      <c r="J10" s="41" t="str">
        <f>CLOs!D19</f>
        <v>S2</v>
      </c>
      <c r="K10" s="41" t="str">
        <f>CLOs!D20</f>
        <v>S3</v>
      </c>
      <c r="L10" s="41" t="str">
        <f>CLOs!D21</f>
        <v>S4</v>
      </c>
      <c r="M10" s="41" t="str">
        <f>CLOs!D22</f>
        <v>S5</v>
      </c>
      <c r="N10" s="41" t="str">
        <f>CLOs!D23</f>
        <v>S6</v>
      </c>
      <c r="O10" s="71" t="str">
        <f>CLOs!D24</f>
        <v>S7</v>
      </c>
      <c r="P10" s="24"/>
    </row>
    <row r="11" spans="2:16" ht="15" customHeight="1" x14ac:dyDescent="0.25">
      <c r="B11" s="24"/>
      <c r="C11" s="267"/>
      <c r="D11" s="268"/>
      <c r="E11" s="268"/>
      <c r="F11" s="42"/>
      <c r="G11" s="42"/>
      <c r="H11" s="42"/>
      <c r="I11" s="42"/>
      <c r="J11" s="42"/>
      <c r="K11" s="42"/>
      <c r="L11" s="42"/>
      <c r="M11" s="42"/>
      <c r="N11" s="42"/>
      <c r="O11" s="72"/>
      <c r="P11" s="24"/>
    </row>
    <row r="12" spans="2:16" ht="16.899999999999999" customHeight="1" x14ac:dyDescent="0.25">
      <c r="B12" s="24"/>
      <c r="C12" s="34">
        <v>1</v>
      </c>
      <c r="D12" s="29"/>
      <c r="E12" s="64"/>
      <c r="F12" s="16"/>
      <c r="G12" s="16"/>
      <c r="H12" s="16"/>
      <c r="I12" s="16"/>
      <c r="J12" s="16"/>
      <c r="K12" s="16"/>
      <c r="L12" s="16"/>
      <c r="M12" s="16"/>
      <c r="N12" s="16"/>
      <c r="O12" s="73"/>
      <c r="P12" s="24"/>
    </row>
    <row r="13" spans="2:16" ht="16.899999999999999" customHeight="1" x14ac:dyDescent="0.25">
      <c r="B13" s="24"/>
      <c r="C13" s="34">
        <v>2</v>
      </c>
      <c r="D13" s="29"/>
      <c r="E13" s="64"/>
      <c r="F13" s="16"/>
      <c r="G13" s="16"/>
      <c r="H13" s="16"/>
      <c r="I13" s="16"/>
      <c r="J13" s="16"/>
      <c r="K13" s="16"/>
      <c r="L13" s="16"/>
      <c r="M13" s="16"/>
      <c r="N13" s="16"/>
      <c r="O13" s="73"/>
      <c r="P13" s="24"/>
    </row>
    <row r="14" spans="2:16" ht="16.899999999999999" customHeight="1" x14ac:dyDescent="0.25">
      <c r="B14" s="24"/>
      <c r="C14" s="34">
        <v>3</v>
      </c>
      <c r="D14" s="29"/>
      <c r="E14" s="64"/>
      <c r="F14" s="16"/>
      <c r="G14" s="16"/>
      <c r="H14" s="16"/>
      <c r="I14" s="16"/>
      <c r="J14" s="16"/>
      <c r="K14" s="16"/>
      <c r="L14" s="16"/>
      <c r="M14" s="16"/>
      <c r="N14" s="16"/>
      <c r="O14" s="73"/>
      <c r="P14" s="24"/>
    </row>
    <row r="15" spans="2:16" ht="16.899999999999999" customHeight="1" x14ac:dyDescent="0.25">
      <c r="B15" s="24"/>
      <c r="C15" s="34">
        <v>4</v>
      </c>
      <c r="D15" s="29"/>
      <c r="E15" s="64"/>
      <c r="F15" s="16"/>
      <c r="G15" s="16"/>
      <c r="H15" s="16"/>
      <c r="I15" s="16"/>
      <c r="J15" s="16"/>
      <c r="K15" s="16"/>
      <c r="L15" s="16"/>
      <c r="M15" s="16"/>
      <c r="N15" s="16"/>
      <c r="O15" s="73"/>
      <c r="P15" s="24"/>
    </row>
    <row r="16" spans="2:16" ht="16.899999999999999" customHeight="1" x14ac:dyDescent="0.25">
      <c r="B16" s="24"/>
      <c r="C16" s="34">
        <v>5</v>
      </c>
      <c r="D16" s="29"/>
      <c r="E16" s="64"/>
      <c r="F16" s="16"/>
      <c r="G16" s="16"/>
      <c r="H16" s="16"/>
      <c r="I16" s="16"/>
      <c r="J16" s="16"/>
      <c r="K16" s="16"/>
      <c r="L16" s="16"/>
      <c r="M16" s="16"/>
      <c r="N16" s="16"/>
      <c r="O16" s="73"/>
      <c r="P16" s="24"/>
    </row>
    <row r="17" spans="2:16" ht="16.899999999999999" customHeight="1" x14ac:dyDescent="0.25">
      <c r="B17" s="24"/>
      <c r="C17" s="34">
        <v>6</v>
      </c>
      <c r="D17" s="29"/>
      <c r="E17" s="64"/>
      <c r="F17" s="16"/>
      <c r="G17" s="16"/>
      <c r="H17" s="16"/>
      <c r="I17" s="16"/>
      <c r="J17" s="16"/>
      <c r="K17" s="16"/>
      <c r="L17" s="16"/>
      <c r="M17" s="16"/>
      <c r="N17" s="16"/>
      <c r="O17" s="73"/>
      <c r="P17" s="24"/>
    </row>
    <row r="18" spans="2:16" ht="16.899999999999999" customHeight="1" x14ac:dyDescent="0.25">
      <c r="B18" s="24"/>
      <c r="C18" s="34">
        <v>7</v>
      </c>
      <c r="D18" s="29"/>
      <c r="E18" s="64"/>
      <c r="F18" s="16"/>
      <c r="G18" s="16"/>
      <c r="H18" s="16"/>
      <c r="I18" s="16"/>
      <c r="J18" s="16"/>
      <c r="K18" s="16"/>
      <c r="L18" s="16"/>
      <c r="M18" s="16"/>
      <c r="N18" s="16"/>
      <c r="O18" s="73"/>
      <c r="P18" s="24"/>
    </row>
    <row r="19" spans="2:16" ht="16.899999999999999" customHeight="1" x14ac:dyDescent="0.25">
      <c r="B19" s="24"/>
      <c r="C19" s="34">
        <v>8</v>
      </c>
      <c r="D19" s="29"/>
      <c r="E19" s="64"/>
      <c r="F19" s="16"/>
      <c r="G19" s="16"/>
      <c r="H19" s="16"/>
      <c r="I19" s="16"/>
      <c r="J19" s="16"/>
      <c r="K19" s="16"/>
      <c r="L19" s="16"/>
      <c r="M19" s="16"/>
      <c r="N19" s="16"/>
      <c r="O19" s="73"/>
      <c r="P19" s="24"/>
    </row>
    <row r="20" spans="2:16" ht="16.899999999999999" customHeight="1" x14ac:dyDescent="0.25">
      <c r="B20" s="24"/>
      <c r="C20" s="34">
        <v>9</v>
      </c>
      <c r="D20" s="29"/>
      <c r="E20" s="64"/>
      <c r="F20" s="16"/>
      <c r="G20" s="16"/>
      <c r="H20" s="16"/>
      <c r="I20" s="16"/>
      <c r="J20" s="16"/>
      <c r="K20" s="16"/>
      <c r="L20" s="16"/>
      <c r="M20" s="16"/>
      <c r="N20" s="16"/>
      <c r="O20" s="73"/>
      <c r="P20" s="24"/>
    </row>
    <row r="21" spans="2:16" ht="16.899999999999999" customHeight="1" x14ac:dyDescent="0.25">
      <c r="B21" s="24"/>
      <c r="C21" s="34">
        <v>10</v>
      </c>
      <c r="D21" s="29"/>
      <c r="E21" s="64"/>
      <c r="F21" s="16"/>
      <c r="G21" s="16"/>
      <c r="H21" s="16"/>
      <c r="I21" s="16"/>
      <c r="J21" s="16"/>
      <c r="K21" s="16"/>
      <c r="L21" s="16"/>
      <c r="M21" s="16"/>
      <c r="N21" s="16"/>
      <c r="O21" s="73"/>
      <c r="P21" s="24"/>
    </row>
    <row r="22" spans="2:16" ht="16.899999999999999" customHeight="1" x14ac:dyDescent="0.25">
      <c r="B22" s="24"/>
      <c r="C22" s="34">
        <v>11</v>
      </c>
      <c r="D22" s="29"/>
      <c r="E22" s="64"/>
      <c r="F22" s="16"/>
      <c r="G22" s="16"/>
      <c r="H22" s="16"/>
      <c r="I22" s="16"/>
      <c r="J22" s="16"/>
      <c r="K22" s="16"/>
      <c r="L22" s="16"/>
      <c r="M22" s="16"/>
      <c r="N22" s="16"/>
      <c r="O22" s="73"/>
      <c r="P22" s="24"/>
    </row>
    <row r="23" spans="2:16" ht="16.899999999999999" customHeight="1" x14ac:dyDescent="0.25">
      <c r="B23" s="24"/>
      <c r="C23" s="34">
        <v>12</v>
      </c>
      <c r="D23" s="29"/>
      <c r="E23" s="64"/>
      <c r="F23" s="16"/>
      <c r="G23" s="16"/>
      <c r="H23" s="16"/>
      <c r="I23" s="16"/>
      <c r="J23" s="16"/>
      <c r="K23" s="16"/>
      <c r="L23" s="16"/>
      <c r="M23" s="16"/>
      <c r="N23" s="16"/>
      <c r="O23" s="73"/>
      <c r="P23" s="24"/>
    </row>
    <row r="24" spans="2:16" ht="16.899999999999999" customHeight="1" x14ac:dyDescent="0.25">
      <c r="B24" s="24"/>
      <c r="C24" s="34">
        <v>13</v>
      </c>
      <c r="D24" s="29"/>
      <c r="E24" s="64"/>
      <c r="F24" s="16"/>
      <c r="G24" s="16"/>
      <c r="H24" s="16"/>
      <c r="I24" s="16"/>
      <c r="J24" s="16"/>
      <c r="K24" s="16"/>
      <c r="L24" s="16"/>
      <c r="M24" s="16"/>
      <c r="N24" s="16"/>
      <c r="O24" s="73"/>
      <c r="P24" s="24"/>
    </row>
    <row r="25" spans="2:16" ht="16.899999999999999" customHeight="1" x14ac:dyDescent="0.25">
      <c r="B25" s="24"/>
      <c r="C25" s="34">
        <v>14</v>
      </c>
      <c r="D25" s="29"/>
      <c r="E25" s="64"/>
      <c r="F25" s="16"/>
      <c r="G25" s="16"/>
      <c r="H25" s="16"/>
      <c r="I25" s="16"/>
      <c r="J25" s="16"/>
      <c r="K25" s="16"/>
      <c r="L25" s="16"/>
      <c r="M25" s="16"/>
      <c r="N25" s="16"/>
      <c r="O25" s="73"/>
      <c r="P25" s="24"/>
    </row>
    <row r="26" spans="2:16" ht="16.899999999999999" customHeight="1" x14ac:dyDescent="0.25">
      <c r="B26" s="24"/>
      <c r="C26" s="34">
        <v>15</v>
      </c>
      <c r="D26" s="29"/>
      <c r="E26" s="64"/>
      <c r="F26" s="16"/>
      <c r="G26" s="16"/>
      <c r="H26" s="16"/>
      <c r="I26" s="16"/>
      <c r="J26" s="16"/>
      <c r="K26" s="16"/>
      <c r="L26" s="16"/>
      <c r="M26" s="16"/>
      <c r="N26" s="16"/>
      <c r="O26" s="73"/>
      <c r="P26" s="24"/>
    </row>
    <row r="27" spans="2:16" ht="16.899999999999999" customHeight="1" x14ac:dyDescent="0.25">
      <c r="B27" s="24"/>
      <c r="C27" s="34">
        <v>16</v>
      </c>
      <c r="D27" s="29"/>
      <c r="E27" s="64"/>
      <c r="F27" s="16"/>
      <c r="G27" s="16"/>
      <c r="H27" s="16"/>
      <c r="I27" s="16"/>
      <c r="J27" s="16"/>
      <c r="K27" s="16"/>
      <c r="L27" s="16"/>
      <c r="M27" s="16"/>
      <c r="N27" s="16"/>
      <c r="O27" s="73"/>
      <c r="P27" s="24"/>
    </row>
    <row r="28" spans="2:16" ht="16.899999999999999" customHeight="1" x14ac:dyDescent="0.25">
      <c r="B28" s="24"/>
      <c r="C28" s="34">
        <v>17</v>
      </c>
      <c r="D28" s="29"/>
      <c r="E28" s="64"/>
      <c r="F28" s="16"/>
      <c r="G28" s="16"/>
      <c r="H28" s="16"/>
      <c r="I28" s="16"/>
      <c r="J28" s="16"/>
      <c r="K28" s="16"/>
      <c r="L28" s="16"/>
      <c r="M28" s="16"/>
      <c r="N28" s="16"/>
      <c r="O28" s="73"/>
      <c r="P28" s="24"/>
    </row>
    <row r="29" spans="2:16" ht="16.899999999999999" customHeight="1" x14ac:dyDescent="0.25">
      <c r="B29" s="24"/>
      <c r="C29" s="34">
        <v>18</v>
      </c>
      <c r="D29" s="29"/>
      <c r="E29" s="64"/>
      <c r="F29" s="16"/>
      <c r="G29" s="16"/>
      <c r="H29" s="16"/>
      <c r="I29" s="16"/>
      <c r="J29" s="16"/>
      <c r="K29" s="16"/>
      <c r="L29" s="16"/>
      <c r="M29" s="16"/>
      <c r="N29" s="16"/>
      <c r="O29" s="73"/>
      <c r="P29" s="24"/>
    </row>
    <row r="30" spans="2:16" ht="16.899999999999999" customHeight="1" x14ac:dyDescent="0.25">
      <c r="B30" s="24"/>
      <c r="C30" s="34">
        <v>19</v>
      </c>
      <c r="D30" s="29"/>
      <c r="E30" s="64"/>
      <c r="F30" s="16"/>
      <c r="G30" s="16"/>
      <c r="H30" s="16"/>
      <c r="I30" s="16"/>
      <c r="J30" s="16"/>
      <c r="K30" s="16"/>
      <c r="L30" s="16"/>
      <c r="M30" s="16"/>
      <c r="N30" s="16"/>
      <c r="O30" s="73"/>
      <c r="P30" s="24"/>
    </row>
    <row r="31" spans="2:16" ht="16.899999999999999" customHeight="1" x14ac:dyDescent="0.25">
      <c r="B31" s="24"/>
      <c r="C31" s="34">
        <v>20</v>
      </c>
      <c r="D31" s="29"/>
      <c r="E31" s="64"/>
      <c r="F31" s="16"/>
      <c r="G31" s="16"/>
      <c r="H31" s="16"/>
      <c r="I31" s="16"/>
      <c r="J31" s="16"/>
      <c r="K31" s="16"/>
      <c r="L31" s="16"/>
      <c r="M31" s="16"/>
      <c r="N31" s="16"/>
      <c r="O31" s="73"/>
      <c r="P31" s="24"/>
    </row>
    <row r="32" spans="2:16" ht="16.899999999999999" customHeight="1" x14ac:dyDescent="0.25">
      <c r="B32" s="24"/>
      <c r="C32" s="34">
        <v>21</v>
      </c>
      <c r="D32" s="29"/>
      <c r="E32" s="64"/>
      <c r="F32" s="16"/>
      <c r="G32" s="16"/>
      <c r="H32" s="16"/>
      <c r="I32" s="16"/>
      <c r="J32" s="16"/>
      <c r="K32" s="16"/>
      <c r="L32" s="16"/>
      <c r="M32" s="16"/>
      <c r="N32" s="16"/>
      <c r="O32" s="73"/>
      <c r="P32" s="24"/>
    </row>
    <row r="33" spans="2:16" ht="18.600000000000001" customHeight="1" x14ac:dyDescent="0.25">
      <c r="B33" s="24"/>
      <c r="C33" s="269" t="s">
        <v>51</v>
      </c>
      <c r="D33" s="270"/>
      <c r="E33" s="270"/>
      <c r="F33" s="2">
        <f t="shared" ref="F33:O33" si="0">F11*0.65</f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66">
        <f t="shared" si="0"/>
        <v>0</v>
      </c>
      <c r="P33" s="24"/>
    </row>
    <row r="34" spans="2:16" ht="16.149999999999999" customHeight="1" x14ac:dyDescent="0.25">
      <c r="B34" s="24"/>
      <c r="C34" s="252" t="s">
        <v>3</v>
      </c>
      <c r="D34" s="253"/>
      <c r="E34" s="22" t="s">
        <v>6</v>
      </c>
      <c r="F34" s="13">
        <f t="shared" ref="F34:O34" si="1">SUMPRODUCT((F12:F32&gt;=F33)*1)</f>
        <v>21</v>
      </c>
      <c r="G34" s="13">
        <f t="shared" si="1"/>
        <v>21</v>
      </c>
      <c r="H34" s="13">
        <f t="shared" si="1"/>
        <v>21</v>
      </c>
      <c r="I34" s="13">
        <f t="shared" si="1"/>
        <v>21</v>
      </c>
      <c r="J34" s="13">
        <f t="shared" si="1"/>
        <v>21</v>
      </c>
      <c r="K34" s="13">
        <f t="shared" si="1"/>
        <v>21</v>
      </c>
      <c r="L34" s="13">
        <f t="shared" si="1"/>
        <v>21</v>
      </c>
      <c r="M34" s="13">
        <f t="shared" si="1"/>
        <v>21</v>
      </c>
      <c r="N34" s="13">
        <f t="shared" si="1"/>
        <v>21</v>
      </c>
      <c r="O34" s="67">
        <f t="shared" si="1"/>
        <v>21</v>
      </c>
      <c r="P34" s="24"/>
    </row>
    <row r="35" spans="2:16" ht="16.899999999999999" customHeight="1" x14ac:dyDescent="0.25">
      <c r="B35" s="24"/>
      <c r="C35" s="252"/>
      <c r="D35" s="253"/>
      <c r="E35" s="22" t="s">
        <v>33</v>
      </c>
      <c r="F35" s="4">
        <f>F34/Stud_Names!$J$10</f>
        <v>1.3125</v>
      </c>
      <c r="G35" s="4">
        <f>G34/Stud_Names!$J$10</f>
        <v>1.3125</v>
      </c>
      <c r="H35" s="4">
        <f>H34/Stud_Names!$J$10</f>
        <v>1.3125</v>
      </c>
      <c r="I35" s="4">
        <f>I34/Stud_Names!$J$10</f>
        <v>1.3125</v>
      </c>
      <c r="J35" s="4">
        <f>J34/Stud_Names!$J$10</f>
        <v>1.3125</v>
      </c>
      <c r="K35" s="4">
        <f>K34/Stud_Names!$J$10</f>
        <v>1.3125</v>
      </c>
      <c r="L35" s="4">
        <f>L34/Stud_Names!$J$10</f>
        <v>1.3125</v>
      </c>
      <c r="M35" s="4">
        <f>M34/Stud_Names!$J$10</f>
        <v>1.3125</v>
      </c>
      <c r="N35" s="4">
        <f>N34/Stud_Names!$J$10</f>
        <v>1.3125</v>
      </c>
      <c r="O35" s="68">
        <f>O34/Stud_Names!$J$10</f>
        <v>1.3125</v>
      </c>
      <c r="P35" s="24"/>
    </row>
    <row r="36" spans="2:16" ht="16.149999999999999" customHeight="1" x14ac:dyDescent="0.25">
      <c r="B36" s="24"/>
      <c r="C36" s="241" t="s">
        <v>4</v>
      </c>
      <c r="D36" s="242"/>
      <c r="E36" s="23" t="s">
        <v>6</v>
      </c>
      <c r="F36" s="3">
        <f>Stud_Names!$J$10-Project!F34</f>
        <v>-5</v>
      </c>
      <c r="G36" s="3">
        <f>Stud_Names!$J$10-Project!G34</f>
        <v>-5</v>
      </c>
      <c r="H36" s="3">
        <f>Stud_Names!$J$10-Project!H34</f>
        <v>-5</v>
      </c>
      <c r="I36" s="3">
        <f>Stud_Names!$J$10-Project!I34</f>
        <v>-5</v>
      </c>
      <c r="J36" s="3">
        <f>Stud_Names!$J$10-Project!J34</f>
        <v>-5</v>
      </c>
      <c r="K36" s="3">
        <f>Stud_Names!$J$10-Project!K34</f>
        <v>-5</v>
      </c>
      <c r="L36" s="3">
        <f>Stud_Names!$J$10-Project!L34</f>
        <v>-5</v>
      </c>
      <c r="M36" s="3">
        <f>Stud_Names!$J$10-Project!M34</f>
        <v>-5</v>
      </c>
      <c r="N36" s="3">
        <f>Stud_Names!$J$10-Project!N34</f>
        <v>-5</v>
      </c>
      <c r="O36" s="69">
        <f>Stud_Names!$J$10-Project!O34</f>
        <v>-5</v>
      </c>
      <c r="P36" s="24"/>
    </row>
    <row r="37" spans="2:16" ht="27.75" customHeight="1" thickBot="1" x14ac:dyDescent="0.3">
      <c r="B37" s="24"/>
      <c r="C37" s="243"/>
      <c r="D37" s="244"/>
      <c r="E37" s="35" t="s">
        <v>33</v>
      </c>
      <c r="F37" s="14">
        <f>F36/Stud_Names!$J$10</f>
        <v>-0.3125</v>
      </c>
      <c r="G37" s="14">
        <f>G36/Stud_Names!$J$10</f>
        <v>-0.3125</v>
      </c>
      <c r="H37" s="14">
        <f>H36/Stud_Names!$J$10</f>
        <v>-0.3125</v>
      </c>
      <c r="I37" s="14">
        <f>I36/Stud_Names!$J$10</f>
        <v>-0.3125</v>
      </c>
      <c r="J37" s="14">
        <f>J36/Stud_Names!$J$10</f>
        <v>-0.3125</v>
      </c>
      <c r="K37" s="14">
        <f>K36/Stud_Names!$J$10</f>
        <v>-0.3125</v>
      </c>
      <c r="L37" s="14">
        <f>L36/Stud_Names!$J$10</f>
        <v>-0.3125</v>
      </c>
      <c r="M37" s="14">
        <f>M36/Stud_Names!$J$10</f>
        <v>-0.3125</v>
      </c>
      <c r="N37" s="14">
        <f>N36/Stud_Names!$J$10</f>
        <v>-0.3125</v>
      </c>
      <c r="O37" s="74">
        <f>O36/Stud_Names!$J$10</f>
        <v>-0.3125</v>
      </c>
      <c r="P37" s="24"/>
    </row>
    <row r="38" spans="2:16" ht="13.5" customHeight="1" thickTop="1" thickBot="1" x14ac:dyDescent="0.3">
      <c r="B38" s="24"/>
      <c r="C38" s="43"/>
      <c r="D38" s="43"/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24"/>
    </row>
    <row r="39" spans="2:16" ht="12" customHeight="1" thickTop="1" x14ac:dyDescent="0.25">
      <c r="B39" s="24"/>
      <c r="C39" s="124" t="s">
        <v>41</v>
      </c>
      <c r="D39" s="125"/>
      <c r="E39" s="125"/>
      <c r="F39" s="125" t="s">
        <v>12</v>
      </c>
      <c r="G39" s="126"/>
      <c r="H39" s="126"/>
      <c r="I39" s="261" t="s">
        <v>13</v>
      </c>
      <c r="J39" s="261"/>
      <c r="K39" s="261"/>
      <c r="L39" s="262"/>
      <c r="M39" s="262"/>
      <c r="N39" s="263" t="s">
        <v>12</v>
      </c>
      <c r="O39" s="264"/>
      <c r="P39" s="24"/>
    </row>
    <row r="40" spans="2:16" ht="20.100000000000001" customHeight="1" x14ac:dyDescent="0.25">
      <c r="B40" s="24"/>
      <c r="C40" s="49">
        <v>1</v>
      </c>
      <c r="D40" s="235" t="str">
        <f>Stud_Names!D31</f>
        <v>A</v>
      </c>
      <c r="E40" s="235"/>
      <c r="F40" s="130"/>
      <c r="G40" s="130"/>
      <c r="H40" s="130"/>
      <c r="I40" s="235" t="str">
        <f>Stud_Names!I31</f>
        <v>CC</v>
      </c>
      <c r="J40" s="235"/>
      <c r="K40" s="235"/>
      <c r="L40" s="235"/>
      <c r="M40" s="235"/>
      <c r="N40" s="254"/>
      <c r="O40" s="265"/>
      <c r="P40" s="24"/>
    </row>
    <row r="41" spans="2:16" ht="20.100000000000001" customHeight="1" x14ac:dyDescent="0.25">
      <c r="B41" s="24"/>
      <c r="C41" s="49">
        <v>2</v>
      </c>
      <c r="D41" s="235" t="str">
        <f>Stud_Names!D32</f>
        <v>B</v>
      </c>
      <c r="E41" s="235"/>
      <c r="F41" s="130"/>
      <c r="G41" s="130"/>
      <c r="H41" s="130"/>
      <c r="I41" s="255" t="s">
        <v>14</v>
      </c>
      <c r="J41" s="255"/>
      <c r="K41" s="255"/>
      <c r="L41" s="256"/>
      <c r="M41" s="256"/>
      <c r="N41" s="257" t="s">
        <v>12</v>
      </c>
      <c r="O41" s="258"/>
      <c r="P41" s="24"/>
    </row>
    <row r="42" spans="2:16" ht="20.100000000000001" customHeight="1" thickBot="1" x14ac:dyDescent="0.3">
      <c r="B42" s="24"/>
      <c r="C42" s="50">
        <v>3</v>
      </c>
      <c r="D42" s="229" t="str">
        <f>Stud_Names!D33</f>
        <v>C</v>
      </c>
      <c r="E42" s="229"/>
      <c r="F42" s="128"/>
      <c r="G42" s="128"/>
      <c r="H42" s="128"/>
      <c r="I42" s="229" t="str">
        <f>Stud_Names!I33</f>
        <v>OO</v>
      </c>
      <c r="J42" s="229"/>
      <c r="K42" s="229"/>
      <c r="L42" s="229"/>
      <c r="M42" s="229"/>
      <c r="N42" s="259"/>
      <c r="O42" s="260"/>
      <c r="P42" s="24"/>
    </row>
    <row r="43" spans="2:16" ht="15.75" thickTop="1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6:D37"/>
    <mergeCell ref="C9:D9"/>
    <mergeCell ref="E9:G9"/>
    <mergeCell ref="H9:I9"/>
    <mergeCell ref="J9:K9"/>
    <mergeCell ref="C10:C11"/>
    <mergeCell ref="D10:D11"/>
    <mergeCell ref="E10:E11"/>
    <mergeCell ref="C33:E33"/>
    <mergeCell ref="C34:D35"/>
    <mergeCell ref="C39:E39"/>
    <mergeCell ref="F39:H39"/>
    <mergeCell ref="I39:M39"/>
    <mergeCell ref="N39:O39"/>
    <mergeCell ref="D40:E40"/>
    <mergeCell ref="F40:H40"/>
    <mergeCell ref="I40:M40"/>
    <mergeCell ref="N40:O40"/>
    <mergeCell ref="D41:E41"/>
    <mergeCell ref="F41:H41"/>
    <mergeCell ref="I41:M41"/>
    <mergeCell ref="N41:O41"/>
    <mergeCell ref="D42:E42"/>
    <mergeCell ref="F42:H42"/>
    <mergeCell ref="I42:M42"/>
    <mergeCell ref="N42:O42"/>
  </mergeCells>
  <conditionalFormatting sqref="F35:O35">
    <cfRule type="cellIs" dxfId="7" priority="1" operator="greaterThan">
      <formula>0.8</formula>
    </cfRule>
    <cfRule type="cellIs" dxfId="6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P39"/>
  <sheetViews>
    <sheetView zoomScale="82" zoomScaleNormal="82" workbookViewId="0">
      <selection activeCell="E2" sqref="E2"/>
    </sheetView>
  </sheetViews>
  <sheetFormatPr baseColWidth="10" defaultColWidth="9" defaultRowHeight="15" x14ac:dyDescent="0.25"/>
  <cols>
    <col min="1" max="1" width="2.85546875" style="17" customWidth="1"/>
    <col min="2" max="2" width="1.140625" style="17" customWidth="1"/>
    <col min="3" max="3" width="5.28515625" style="17" customWidth="1"/>
    <col min="4" max="4" width="11" style="17" bestFit="1" customWidth="1"/>
    <col min="5" max="5" width="27.42578125" style="17" customWidth="1"/>
    <col min="6" max="15" width="7.7109375" style="17" customWidth="1"/>
    <col min="16" max="16384" width="9" style="17"/>
  </cols>
  <sheetData>
    <row r="3" spans="2:16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ht="7.15" customHeight="1" thickBo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2:16" ht="13.9" customHeight="1" thickTop="1" x14ac:dyDescent="0.25">
      <c r="B6" s="24"/>
      <c r="C6" s="225" t="s">
        <v>7</v>
      </c>
      <c r="D6" s="226"/>
      <c r="E6" s="275" t="str">
        <f>Stud_Names!E6</f>
        <v>Computer Science</v>
      </c>
      <c r="F6" s="275"/>
      <c r="G6" s="275"/>
      <c r="H6" s="226" t="s">
        <v>10</v>
      </c>
      <c r="I6" s="226"/>
      <c r="J6" s="275" t="str">
        <f>Stud_Names!J6</f>
        <v>Computer Science Engeneering</v>
      </c>
      <c r="K6" s="275"/>
      <c r="L6" s="275"/>
      <c r="M6" s="275"/>
      <c r="N6" s="275"/>
      <c r="O6" s="276"/>
      <c r="P6" s="24"/>
    </row>
    <row r="7" spans="2:16" ht="13.9" customHeight="1" x14ac:dyDescent="0.25">
      <c r="B7" s="24"/>
      <c r="C7" s="227" t="s">
        <v>8</v>
      </c>
      <c r="D7" s="228"/>
      <c r="E7" s="266">
        <f>Stud_Names!E7</f>
        <v>0</v>
      </c>
      <c r="F7" s="266"/>
      <c r="G7" s="266"/>
      <c r="H7" s="228" t="s">
        <v>68</v>
      </c>
      <c r="I7" s="228"/>
      <c r="J7" s="266" t="str">
        <f>Stud_Names!J7</f>
        <v>2022/2023</v>
      </c>
      <c r="K7" s="266"/>
      <c r="L7" s="223" t="s">
        <v>29</v>
      </c>
      <c r="M7" s="223"/>
      <c r="N7" s="111" t="s">
        <v>48</v>
      </c>
      <c r="O7" s="112"/>
      <c r="P7" s="24"/>
    </row>
    <row r="8" spans="2:16" ht="14.45" customHeight="1" x14ac:dyDescent="0.25">
      <c r="B8" s="24"/>
      <c r="C8" s="227" t="s">
        <v>70</v>
      </c>
      <c r="D8" s="228"/>
      <c r="E8" s="266" t="str">
        <f>Stud_Names!E8</f>
        <v>Engineering mathematics</v>
      </c>
      <c r="F8" s="213"/>
      <c r="G8" s="213"/>
      <c r="H8" s="228" t="s">
        <v>69</v>
      </c>
      <c r="I8" s="228"/>
      <c r="J8" s="266" t="str">
        <f>Stud_Names!J8</f>
        <v>CSE</v>
      </c>
      <c r="K8" s="213"/>
      <c r="L8" s="240" t="s">
        <v>42</v>
      </c>
      <c r="M8" s="240"/>
      <c r="N8" s="266">
        <f>SUM(F11:O11)</f>
        <v>20</v>
      </c>
      <c r="O8" s="274"/>
      <c r="P8" s="24"/>
    </row>
    <row r="9" spans="2:16" ht="13.9" customHeight="1" x14ac:dyDescent="0.25">
      <c r="B9" s="24"/>
      <c r="C9" s="227" t="s">
        <v>9</v>
      </c>
      <c r="D9" s="228"/>
      <c r="E9" s="266">
        <f>Stud_Names!E9</f>
        <v>0</v>
      </c>
      <c r="F9" s="266"/>
      <c r="G9" s="266"/>
      <c r="H9" s="228" t="s">
        <v>11</v>
      </c>
      <c r="I9" s="228"/>
      <c r="J9" s="266" t="str">
        <f>Stud_Names!J9</f>
        <v>SCSE</v>
      </c>
      <c r="K9" s="266"/>
      <c r="L9" s="271" t="s">
        <v>30</v>
      </c>
      <c r="M9" s="271"/>
      <c r="N9" s="272">
        <f>CLOs!J11</f>
        <v>0.65</v>
      </c>
      <c r="O9" s="273"/>
      <c r="P9" s="24"/>
    </row>
    <row r="10" spans="2:16" ht="15" customHeight="1" x14ac:dyDescent="0.25">
      <c r="B10" s="24"/>
      <c r="C10" s="267" t="s">
        <v>0</v>
      </c>
      <c r="D10" s="268" t="s">
        <v>1</v>
      </c>
      <c r="E10" s="268" t="s">
        <v>2</v>
      </c>
      <c r="F10" s="41" t="str">
        <f>CLOs!D15</f>
        <v>K1</v>
      </c>
      <c r="G10" s="41" t="str">
        <f>CLOs!D16</f>
        <v>K2</v>
      </c>
      <c r="H10" s="41" t="str">
        <f>CLOs!D17</f>
        <v>K3</v>
      </c>
      <c r="I10" s="41" t="str">
        <f>CLOs!D18</f>
        <v>S1</v>
      </c>
      <c r="J10" s="41" t="str">
        <f>CLOs!D19</f>
        <v>S2</v>
      </c>
      <c r="K10" s="41" t="str">
        <f>CLOs!D20</f>
        <v>S3</v>
      </c>
      <c r="L10" s="41" t="str">
        <f>CLOs!D21</f>
        <v>S4</v>
      </c>
      <c r="M10" s="41" t="str">
        <f>CLOs!D22</f>
        <v>S5</v>
      </c>
      <c r="N10" s="41" t="str">
        <f>CLOs!D23</f>
        <v>S6</v>
      </c>
      <c r="O10" s="71" t="str">
        <f>CLOs!D24</f>
        <v>S7</v>
      </c>
      <c r="P10" s="24"/>
    </row>
    <row r="11" spans="2:16" ht="15" customHeight="1" x14ac:dyDescent="0.25">
      <c r="B11" s="24"/>
      <c r="C11" s="267"/>
      <c r="D11" s="268"/>
      <c r="E11" s="268"/>
      <c r="F11" s="42">
        <v>6</v>
      </c>
      <c r="G11" s="42">
        <v>0</v>
      </c>
      <c r="H11" s="42">
        <v>0</v>
      </c>
      <c r="I11" s="42">
        <v>0</v>
      </c>
      <c r="J11" s="42">
        <v>6</v>
      </c>
      <c r="K11" s="42">
        <v>0</v>
      </c>
      <c r="L11" s="42">
        <v>0</v>
      </c>
      <c r="M11" s="42">
        <v>0</v>
      </c>
      <c r="N11" s="42">
        <v>0</v>
      </c>
      <c r="O11" s="72">
        <v>8</v>
      </c>
    </row>
    <row r="12" spans="2:16" ht="16.899999999999999" customHeight="1" x14ac:dyDescent="0.25">
      <c r="B12" s="24"/>
      <c r="C12" s="34">
        <v>1</v>
      </c>
      <c r="D12" s="29"/>
      <c r="E12" s="64"/>
      <c r="F12" s="16"/>
      <c r="G12" s="16"/>
      <c r="H12" s="16"/>
      <c r="I12" s="16"/>
      <c r="J12" s="16"/>
      <c r="K12" s="16"/>
      <c r="L12" s="16"/>
      <c r="M12" s="16"/>
      <c r="N12" s="16"/>
      <c r="O12" s="73"/>
      <c r="P12" s="24"/>
    </row>
    <row r="13" spans="2:16" ht="16.899999999999999" customHeight="1" x14ac:dyDescent="0.25">
      <c r="B13" s="24"/>
      <c r="C13" s="34">
        <v>2</v>
      </c>
      <c r="D13" s="29"/>
      <c r="E13" s="64"/>
      <c r="F13" s="16"/>
      <c r="G13" s="16"/>
      <c r="H13" s="16"/>
      <c r="I13" s="16"/>
      <c r="J13" s="16"/>
      <c r="K13" s="16"/>
      <c r="L13" s="16"/>
      <c r="M13" s="16"/>
      <c r="N13" s="16"/>
      <c r="O13" s="73"/>
      <c r="P13" s="24"/>
    </row>
    <row r="14" spans="2:16" ht="16.899999999999999" customHeight="1" x14ac:dyDescent="0.25">
      <c r="B14" s="24"/>
      <c r="C14" s="34">
        <v>3</v>
      </c>
      <c r="D14" s="29"/>
      <c r="E14" s="64"/>
      <c r="F14" s="16"/>
      <c r="G14" s="16"/>
      <c r="H14" s="16"/>
      <c r="I14" s="16"/>
      <c r="J14" s="16"/>
      <c r="K14" s="16"/>
      <c r="L14" s="16"/>
      <c r="M14" s="16"/>
      <c r="N14" s="16"/>
      <c r="O14" s="73"/>
      <c r="P14" s="24"/>
    </row>
    <row r="15" spans="2:16" ht="16.899999999999999" customHeight="1" x14ac:dyDescent="0.25">
      <c r="B15" s="24"/>
      <c r="C15" s="34">
        <v>4</v>
      </c>
      <c r="D15" s="29"/>
      <c r="E15" s="64"/>
      <c r="F15" s="16"/>
      <c r="G15" s="16"/>
      <c r="H15" s="16"/>
      <c r="I15" s="16"/>
      <c r="J15" s="16"/>
      <c r="K15" s="16"/>
      <c r="L15" s="16"/>
      <c r="M15" s="16"/>
      <c r="N15" s="16"/>
      <c r="O15" s="73"/>
      <c r="P15" s="24"/>
    </row>
    <row r="16" spans="2:16" ht="16.899999999999999" customHeight="1" x14ac:dyDescent="0.25">
      <c r="B16" s="24"/>
      <c r="C16" s="34">
        <v>5</v>
      </c>
      <c r="D16" s="29"/>
      <c r="E16" s="64"/>
      <c r="F16" s="16"/>
      <c r="G16" s="16"/>
      <c r="H16" s="16"/>
      <c r="I16" s="16"/>
      <c r="J16" s="16"/>
      <c r="K16" s="16"/>
      <c r="L16" s="16"/>
      <c r="M16" s="16"/>
      <c r="N16" s="16"/>
      <c r="O16" s="73"/>
      <c r="P16" s="24"/>
    </row>
    <row r="17" spans="2:16" ht="16.899999999999999" customHeight="1" x14ac:dyDescent="0.25">
      <c r="B17" s="24"/>
      <c r="C17" s="34">
        <v>6</v>
      </c>
      <c r="D17" s="29"/>
      <c r="E17" s="64"/>
      <c r="F17" s="16"/>
      <c r="G17" s="16"/>
      <c r="H17" s="16"/>
      <c r="I17" s="16"/>
      <c r="J17" s="16"/>
      <c r="K17" s="16"/>
      <c r="L17" s="16"/>
      <c r="M17" s="16"/>
      <c r="N17" s="16"/>
      <c r="O17" s="73"/>
      <c r="P17" s="24"/>
    </row>
    <row r="18" spans="2:16" ht="16.899999999999999" customHeight="1" x14ac:dyDescent="0.25">
      <c r="B18" s="24"/>
      <c r="C18" s="34">
        <v>7</v>
      </c>
      <c r="D18" s="29"/>
      <c r="E18" s="64"/>
      <c r="F18" s="16"/>
      <c r="G18" s="16"/>
      <c r="H18" s="16"/>
      <c r="I18" s="16"/>
      <c r="J18" s="16"/>
      <c r="K18" s="16"/>
      <c r="L18" s="16"/>
      <c r="M18" s="16"/>
      <c r="N18" s="16"/>
      <c r="O18" s="73"/>
      <c r="P18" s="24"/>
    </row>
    <row r="19" spans="2:16" ht="16.899999999999999" customHeight="1" x14ac:dyDescent="0.25">
      <c r="B19" s="24"/>
      <c r="C19" s="34">
        <v>8</v>
      </c>
      <c r="D19" s="29"/>
      <c r="E19" s="64"/>
      <c r="F19" s="16"/>
      <c r="G19" s="16"/>
      <c r="H19" s="16"/>
      <c r="I19" s="16"/>
      <c r="J19" s="16"/>
      <c r="K19" s="16"/>
      <c r="L19" s="16"/>
      <c r="M19" s="16"/>
      <c r="N19" s="16"/>
      <c r="O19" s="73"/>
      <c r="P19" s="24"/>
    </row>
    <row r="20" spans="2:16" ht="16.899999999999999" customHeight="1" x14ac:dyDescent="0.25">
      <c r="B20" s="24"/>
      <c r="C20" s="34">
        <v>9</v>
      </c>
      <c r="D20" s="29"/>
      <c r="E20" s="64"/>
      <c r="F20" s="16"/>
      <c r="G20" s="16"/>
      <c r="H20" s="16"/>
      <c r="I20" s="16"/>
      <c r="J20" s="16"/>
      <c r="K20" s="16"/>
      <c r="L20" s="16"/>
      <c r="M20" s="16"/>
      <c r="N20" s="16"/>
      <c r="O20" s="73"/>
      <c r="P20" s="24"/>
    </row>
    <row r="21" spans="2:16" ht="16.899999999999999" customHeight="1" x14ac:dyDescent="0.25">
      <c r="B21" s="24"/>
      <c r="C21" s="34">
        <v>10</v>
      </c>
      <c r="D21" s="29"/>
      <c r="E21" s="64"/>
      <c r="F21" s="16"/>
      <c r="G21" s="16"/>
      <c r="H21" s="16"/>
      <c r="I21" s="16"/>
      <c r="J21" s="16"/>
      <c r="K21" s="16"/>
      <c r="L21" s="16"/>
      <c r="M21" s="16"/>
      <c r="N21" s="16"/>
      <c r="O21" s="73"/>
      <c r="P21" s="24"/>
    </row>
    <row r="22" spans="2:16" ht="16.899999999999999" customHeight="1" x14ac:dyDescent="0.25">
      <c r="B22" s="24"/>
      <c r="C22" s="34">
        <v>11</v>
      </c>
      <c r="D22" s="29"/>
      <c r="E22" s="64"/>
      <c r="F22" s="16"/>
      <c r="G22" s="16"/>
      <c r="H22" s="16"/>
      <c r="I22" s="16"/>
      <c r="J22" s="16"/>
      <c r="K22" s="16"/>
      <c r="L22" s="16"/>
      <c r="M22" s="16"/>
      <c r="N22" s="16"/>
      <c r="O22" s="73"/>
      <c r="P22" s="24"/>
    </row>
    <row r="23" spans="2:16" ht="16.899999999999999" customHeight="1" x14ac:dyDescent="0.25">
      <c r="B23" s="24"/>
      <c r="C23" s="34">
        <v>12</v>
      </c>
      <c r="D23" s="29"/>
      <c r="E23" s="64"/>
      <c r="F23" s="16"/>
      <c r="G23" s="16"/>
      <c r="H23" s="16"/>
      <c r="I23" s="16"/>
      <c r="J23" s="16"/>
      <c r="K23" s="16"/>
      <c r="L23" s="16"/>
      <c r="M23" s="16"/>
      <c r="N23" s="16"/>
      <c r="O23" s="73"/>
      <c r="P23" s="24"/>
    </row>
    <row r="24" spans="2:16" ht="16.899999999999999" customHeight="1" x14ac:dyDescent="0.25">
      <c r="B24" s="24"/>
      <c r="C24" s="34">
        <v>13</v>
      </c>
      <c r="D24" s="29"/>
      <c r="E24" s="64"/>
      <c r="F24" s="16"/>
      <c r="G24" s="16"/>
      <c r="H24" s="16"/>
      <c r="I24" s="16"/>
      <c r="J24" s="16"/>
      <c r="K24" s="16"/>
      <c r="L24" s="16"/>
      <c r="M24" s="16"/>
      <c r="N24" s="16"/>
      <c r="O24" s="73"/>
      <c r="P24" s="24"/>
    </row>
    <row r="25" spans="2:16" ht="16.899999999999999" customHeight="1" x14ac:dyDescent="0.25">
      <c r="B25" s="24"/>
      <c r="C25" s="34">
        <v>14</v>
      </c>
      <c r="D25" s="29"/>
      <c r="E25" s="64"/>
      <c r="F25" s="16"/>
      <c r="G25" s="16"/>
      <c r="H25" s="16"/>
      <c r="I25" s="16"/>
      <c r="J25" s="16"/>
      <c r="K25" s="16"/>
      <c r="L25" s="16"/>
      <c r="M25" s="16"/>
      <c r="N25" s="16"/>
      <c r="O25" s="73"/>
      <c r="P25" s="24"/>
    </row>
    <row r="26" spans="2:16" ht="16.899999999999999" customHeight="1" x14ac:dyDescent="0.25">
      <c r="B26" s="24"/>
      <c r="C26" s="34">
        <v>15</v>
      </c>
      <c r="D26" s="29"/>
      <c r="E26" s="64"/>
      <c r="F26" s="16"/>
      <c r="G26" s="16"/>
      <c r="H26" s="16"/>
      <c r="I26" s="16"/>
      <c r="J26" s="16"/>
      <c r="K26" s="16"/>
      <c r="L26" s="16"/>
      <c r="M26" s="16"/>
      <c r="N26" s="16"/>
      <c r="O26" s="73"/>
      <c r="P26" s="24"/>
    </row>
    <row r="27" spans="2:16" ht="16.899999999999999" customHeight="1" x14ac:dyDescent="0.25">
      <c r="B27" s="24"/>
      <c r="C27" s="34">
        <v>16</v>
      </c>
      <c r="D27" s="29"/>
      <c r="E27" s="64"/>
      <c r="F27" s="16"/>
      <c r="G27" s="16"/>
      <c r="H27" s="16"/>
      <c r="I27" s="16"/>
      <c r="J27" s="16"/>
      <c r="K27" s="16"/>
      <c r="L27" s="16"/>
      <c r="M27" s="16"/>
      <c r="N27" s="16"/>
      <c r="O27" s="73"/>
      <c r="P27" s="24"/>
    </row>
    <row r="28" spans="2:16" ht="18.600000000000001" customHeight="1" x14ac:dyDescent="0.25">
      <c r="B28" s="24"/>
      <c r="C28" s="269" t="s">
        <v>51</v>
      </c>
      <c r="D28" s="270"/>
      <c r="E28" s="270"/>
      <c r="F28" s="2">
        <f t="shared" ref="F28:O28" si="0">F11*0.65</f>
        <v>3.9000000000000004</v>
      </c>
      <c r="G28" s="2">
        <f t="shared" si="0"/>
        <v>0</v>
      </c>
      <c r="H28" s="2">
        <f t="shared" si="0"/>
        <v>0</v>
      </c>
      <c r="I28" s="2">
        <f t="shared" si="0"/>
        <v>0</v>
      </c>
      <c r="J28" s="2">
        <f t="shared" si="0"/>
        <v>3.9000000000000004</v>
      </c>
      <c r="K28" s="2">
        <f t="shared" si="0"/>
        <v>0</v>
      </c>
      <c r="L28" s="2">
        <f t="shared" si="0"/>
        <v>0</v>
      </c>
      <c r="M28" s="2">
        <f t="shared" si="0"/>
        <v>0</v>
      </c>
      <c r="N28" s="2">
        <f t="shared" si="0"/>
        <v>0</v>
      </c>
      <c r="O28" s="66">
        <f t="shared" si="0"/>
        <v>5.2</v>
      </c>
      <c r="P28" s="24"/>
    </row>
    <row r="29" spans="2:16" ht="16.149999999999999" customHeight="1" x14ac:dyDescent="0.25">
      <c r="B29" s="24"/>
      <c r="C29" s="252" t="s">
        <v>3</v>
      </c>
      <c r="D29" s="253"/>
      <c r="E29" s="22" t="s">
        <v>6</v>
      </c>
      <c r="F29" s="13">
        <f t="shared" ref="F29:O29" si="1">SUMPRODUCT((F12:F27&gt;=F28)*1)</f>
        <v>0</v>
      </c>
      <c r="G29" s="13">
        <f t="shared" si="1"/>
        <v>16</v>
      </c>
      <c r="H29" s="13">
        <f t="shared" si="1"/>
        <v>16</v>
      </c>
      <c r="I29" s="13">
        <f t="shared" si="1"/>
        <v>16</v>
      </c>
      <c r="J29" s="13">
        <f t="shared" si="1"/>
        <v>0</v>
      </c>
      <c r="K29" s="13">
        <f t="shared" si="1"/>
        <v>16</v>
      </c>
      <c r="L29" s="13">
        <f t="shared" si="1"/>
        <v>16</v>
      </c>
      <c r="M29" s="13">
        <f t="shared" si="1"/>
        <v>16</v>
      </c>
      <c r="N29" s="13">
        <f t="shared" si="1"/>
        <v>16</v>
      </c>
      <c r="O29" s="67">
        <f t="shared" si="1"/>
        <v>0</v>
      </c>
      <c r="P29" s="24"/>
    </row>
    <row r="30" spans="2:16" ht="16.899999999999999" customHeight="1" x14ac:dyDescent="0.25">
      <c r="B30" s="24"/>
      <c r="C30" s="252"/>
      <c r="D30" s="253"/>
      <c r="E30" s="22" t="s">
        <v>33</v>
      </c>
      <c r="F30" s="4">
        <f>F29/Stud_Names!$J$10</f>
        <v>0</v>
      </c>
      <c r="G30" s="4">
        <f>G29/Stud_Names!$J$10</f>
        <v>1</v>
      </c>
      <c r="H30" s="4">
        <f>H29/Stud_Names!$J$10</f>
        <v>1</v>
      </c>
      <c r="I30" s="4">
        <f>I29/Stud_Names!$J$10</f>
        <v>1</v>
      </c>
      <c r="J30" s="4">
        <f>J29/Stud_Names!$J$10</f>
        <v>0</v>
      </c>
      <c r="K30" s="4">
        <f>K29/Stud_Names!$J$10</f>
        <v>1</v>
      </c>
      <c r="L30" s="4">
        <f>L29/Stud_Names!$J$10</f>
        <v>1</v>
      </c>
      <c r="M30" s="4">
        <f>M29/Stud_Names!$J$10</f>
        <v>1</v>
      </c>
      <c r="N30" s="4">
        <f>N29/Stud_Names!$J$10</f>
        <v>1</v>
      </c>
      <c r="O30" s="68">
        <f>O29/Stud_Names!$J$10</f>
        <v>0</v>
      </c>
      <c r="P30" s="24"/>
    </row>
    <row r="31" spans="2:16" ht="16.149999999999999" customHeight="1" x14ac:dyDescent="0.25">
      <c r="B31" s="24"/>
      <c r="C31" s="241" t="s">
        <v>4</v>
      </c>
      <c r="D31" s="242"/>
      <c r="E31" s="23" t="s">
        <v>6</v>
      </c>
      <c r="F31" s="3">
        <f>Stud_Names!$J$10-'Lab Test'!F29</f>
        <v>16</v>
      </c>
      <c r="G31" s="3">
        <f>Stud_Names!$J$10-'Lab Test'!G29</f>
        <v>0</v>
      </c>
      <c r="H31" s="3">
        <f>Stud_Names!$J$10-'Lab Test'!H29</f>
        <v>0</v>
      </c>
      <c r="I31" s="3">
        <f>Stud_Names!$J$10-'Lab Test'!I29</f>
        <v>0</v>
      </c>
      <c r="J31" s="3">
        <f>Stud_Names!$J$10-'Lab Test'!J29</f>
        <v>16</v>
      </c>
      <c r="K31" s="3">
        <f>Stud_Names!$J$10-'Lab Test'!K29</f>
        <v>0</v>
      </c>
      <c r="L31" s="3">
        <f>Stud_Names!$J$10-'Lab Test'!L29</f>
        <v>0</v>
      </c>
      <c r="M31" s="3">
        <f>Stud_Names!$J$10-'Lab Test'!M29</f>
        <v>0</v>
      </c>
      <c r="N31" s="3">
        <f>Stud_Names!$J$10-'Lab Test'!N29</f>
        <v>0</v>
      </c>
      <c r="O31" s="69">
        <f>Stud_Names!$J$10-'Lab Test'!O29</f>
        <v>16</v>
      </c>
      <c r="P31" s="24"/>
    </row>
    <row r="32" spans="2:16" ht="27.75" customHeight="1" thickBot="1" x14ac:dyDescent="0.3">
      <c r="B32" s="24"/>
      <c r="C32" s="243"/>
      <c r="D32" s="244"/>
      <c r="E32" s="35" t="s">
        <v>33</v>
      </c>
      <c r="F32" s="14">
        <f>F31/Stud_Names!$J$10</f>
        <v>1</v>
      </c>
      <c r="G32" s="14">
        <f>G31/Stud_Names!$J$10</f>
        <v>0</v>
      </c>
      <c r="H32" s="14">
        <f>H31/Stud_Names!$J$10</f>
        <v>0</v>
      </c>
      <c r="I32" s="14">
        <f>I31/Stud_Names!$J$10</f>
        <v>0</v>
      </c>
      <c r="J32" s="14">
        <f>J31/Stud_Names!$J$10</f>
        <v>1</v>
      </c>
      <c r="K32" s="14">
        <f>K31/Stud_Names!$J$10</f>
        <v>0</v>
      </c>
      <c r="L32" s="14">
        <f>L31/Stud_Names!$J$10</f>
        <v>0</v>
      </c>
      <c r="M32" s="14">
        <f>M31/Stud_Names!$J$10</f>
        <v>0</v>
      </c>
      <c r="N32" s="14">
        <f>N31/Stud_Names!$J$10</f>
        <v>0</v>
      </c>
      <c r="O32" s="74">
        <f>O31/Stud_Names!$J$10</f>
        <v>1</v>
      </c>
      <c r="P32" s="24"/>
    </row>
    <row r="33" spans="2:16" ht="13.5" customHeight="1" thickTop="1" thickBot="1" x14ac:dyDescent="0.3">
      <c r="B33" s="24"/>
      <c r="C33" s="43"/>
      <c r="D33" s="43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24"/>
    </row>
    <row r="34" spans="2:16" ht="12" customHeight="1" thickTop="1" x14ac:dyDescent="0.25">
      <c r="B34" s="24"/>
      <c r="C34" s="124" t="s">
        <v>41</v>
      </c>
      <c r="D34" s="125"/>
      <c r="E34" s="125"/>
      <c r="F34" s="125" t="s">
        <v>12</v>
      </c>
      <c r="G34" s="126"/>
      <c r="H34" s="126"/>
      <c r="I34" s="261" t="s">
        <v>13</v>
      </c>
      <c r="J34" s="261"/>
      <c r="K34" s="261"/>
      <c r="L34" s="262"/>
      <c r="M34" s="262"/>
      <c r="N34" s="263" t="s">
        <v>12</v>
      </c>
      <c r="O34" s="264"/>
      <c r="P34" s="24"/>
    </row>
    <row r="35" spans="2:16" ht="20.100000000000001" customHeight="1" x14ac:dyDescent="0.25">
      <c r="B35" s="24"/>
      <c r="C35" s="49">
        <v>1</v>
      </c>
      <c r="D35" s="235" t="str">
        <f>Stud_Names!D31</f>
        <v>A</v>
      </c>
      <c r="E35" s="235"/>
      <c r="F35" s="130"/>
      <c r="G35" s="130"/>
      <c r="H35" s="130"/>
      <c r="I35" s="235" t="str">
        <f>Stud_Names!I31</f>
        <v>CC</v>
      </c>
      <c r="J35" s="235"/>
      <c r="K35" s="235"/>
      <c r="L35" s="235"/>
      <c r="M35" s="235"/>
      <c r="N35" s="254"/>
      <c r="O35" s="265"/>
      <c r="P35" s="24"/>
    </row>
    <row r="36" spans="2:16" ht="20.100000000000001" customHeight="1" x14ac:dyDescent="0.25">
      <c r="B36" s="24"/>
      <c r="C36" s="49">
        <v>2</v>
      </c>
      <c r="D36" s="235" t="str">
        <f>Stud_Names!D32</f>
        <v>B</v>
      </c>
      <c r="E36" s="235"/>
      <c r="F36" s="130"/>
      <c r="G36" s="130"/>
      <c r="H36" s="130"/>
      <c r="I36" s="255" t="s">
        <v>14</v>
      </c>
      <c r="J36" s="255"/>
      <c r="K36" s="255"/>
      <c r="L36" s="256"/>
      <c r="M36" s="256"/>
      <c r="N36" s="257" t="s">
        <v>12</v>
      </c>
      <c r="O36" s="258"/>
      <c r="P36" s="24"/>
    </row>
    <row r="37" spans="2:16" ht="20.100000000000001" customHeight="1" thickBot="1" x14ac:dyDescent="0.3">
      <c r="B37" s="24"/>
      <c r="C37" s="50">
        <v>3</v>
      </c>
      <c r="D37" s="229" t="str">
        <f>Stud_Names!D33</f>
        <v>C</v>
      </c>
      <c r="E37" s="229"/>
      <c r="F37" s="128"/>
      <c r="G37" s="128"/>
      <c r="H37" s="128"/>
      <c r="I37" s="229" t="str">
        <f>Stud_Names!I33</f>
        <v>OO</v>
      </c>
      <c r="J37" s="229"/>
      <c r="K37" s="229"/>
      <c r="L37" s="229"/>
      <c r="M37" s="229"/>
      <c r="N37" s="259"/>
      <c r="O37" s="260"/>
      <c r="P37" s="24"/>
    </row>
    <row r="38" spans="2:16" ht="15.75" thickTop="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2:16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1:D32"/>
    <mergeCell ref="C9:D9"/>
    <mergeCell ref="E9:G9"/>
    <mergeCell ref="H9:I9"/>
    <mergeCell ref="J9:K9"/>
    <mergeCell ref="C10:C11"/>
    <mergeCell ref="D10:D11"/>
    <mergeCell ref="E10:E11"/>
    <mergeCell ref="C28:E28"/>
    <mergeCell ref="C29:D30"/>
    <mergeCell ref="C34:E34"/>
    <mergeCell ref="F34:H34"/>
    <mergeCell ref="I34:M34"/>
    <mergeCell ref="N34:O34"/>
    <mergeCell ref="D35:E35"/>
    <mergeCell ref="F35:H35"/>
    <mergeCell ref="I35:M35"/>
    <mergeCell ref="N35:O35"/>
    <mergeCell ref="D36:E36"/>
    <mergeCell ref="F36:H36"/>
    <mergeCell ref="I36:M36"/>
    <mergeCell ref="N36:O36"/>
    <mergeCell ref="D37:E37"/>
    <mergeCell ref="F37:H37"/>
    <mergeCell ref="I37:M37"/>
    <mergeCell ref="N37:O37"/>
  </mergeCells>
  <conditionalFormatting sqref="F30:O30">
    <cfRule type="cellIs" dxfId="5" priority="1" operator="greaterThan">
      <formula>0.8</formula>
    </cfRule>
    <cfRule type="cellIs" dxfId="4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1"/>
  <sheetViews>
    <sheetView zoomScale="82" zoomScaleNormal="82" workbookViewId="0">
      <selection activeCell="E1" sqref="E1"/>
    </sheetView>
  </sheetViews>
  <sheetFormatPr baseColWidth="10" defaultColWidth="9" defaultRowHeight="15" x14ac:dyDescent="0.25"/>
  <cols>
    <col min="1" max="1" width="2.85546875" style="17" customWidth="1"/>
    <col min="2" max="2" width="1.140625" style="17" customWidth="1"/>
    <col min="3" max="3" width="5.28515625" style="17" customWidth="1"/>
    <col min="4" max="4" width="11" style="17" bestFit="1" customWidth="1"/>
    <col min="5" max="5" width="27.42578125" style="17" bestFit="1" customWidth="1"/>
    <col min="6" max="15" width="7.7109375" style="17" customWidth="1"/>
    <col min="16" max="16384" width="9" style="17"/>
  </cols>
  <sheetData>
    <row r="2" spans="2:17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7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7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7" ht="7.15" customHeight="1" thickBo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2:17" ht="13.9" customHeight="1" thickTop="1" x14ac:dyDescent="0.25">
      <c r="B6" s="24"/>
      <c r="C6" s="225" t="s">
        <v>7</v>
      </c>
      <c r="D6" s="226"/>
      <c r="E6" s="275" t="str">
        <f>Stud_Names!E6</f>
        <v>Computer Science</v>
      </c>
      <c r="F6" s="275"/>
      <c r="G6" s="275"/>
      <c r="H6" s="226" t="s">
        <v>10</v>
      </c>
      <c r="I6" s="226"/>
      <c r="J6" s="275" t="str">
        <f>Stud_Names!J6</f>
        <v>Computer Science Engeneering</v>
      </c>
      <c r="K6" s="275"/>
      <c r="L6" s="275"/>
      <c r="M6" s="275"/>
      <c r="N6" s="275"/>
      <c r="O6" s="276"/>
      <c r="P6" s="24"/>
    </row>
    <row r="7" spans="2:17" ht="13.9" customHeight="1" x14ac:dyDescent="0.25">
      <c r="B7" s="24"/>
      <c r="C7" s="227" t="s">
        <v>8</v>
      </c>
      <c r="D7" s="228"/>
      <c r="E7" s="266">
        <f>Stud_Names!E7</f>
        <v>0</v>
      </c>
      <c r="F7" s="266"/>
      <c r="G7" s="266"/>
      <c r="H7" s="228" t="s">
        <v>68</v>
      </c>
      <c r="I7" s="228"/>
      <c r="J7" s="266" t="str">
        <f>Stud_Names!J7</f>
        <v>2022/2023</v>
      </c>
      <c r="K7" s="266"/>
      <c r="L7" s="223" t="s">
        <v>29</v>
      </c>
      <c r="M7" s="223"/>
      <c r="N7" s="111" t="s">
        <v>31</v>
      </c>
      <c r="O7" s="112"/>
      <c r="P7" s="24"/>
    </row>
    <row r="8" spans="2:17" ht="14.45" customHeight="1" x14ac:dyDescent="0.25">
      <c r="B8" s="24"/>
      <c r="C8" s="227" t="s">
        <v>70</v>
      </c>
      <c r="D8" s="228"/>
      <c r="E8" s="266" t="str">
        <f>Stud_Names!E8</f>
        <v>Engineering mathematics</v>
      </c>
      <c r="F8" s="213"/>
      <c r="G8" s="213"/>
      <c r="H8" s="228" t="s">
        <v>69</v>
      </c>
      <c r="I8" s="228"/>
      <c r="J8" s="266" t="str">
        <f>Stud_Names!J8</f>
        <v>CSE</v>
      </c>
      <c r="K8" s="213"/>
      <c r="L8" s="240" t="s">
        <v>42</v>
      </c>
      <c r="M8" s="240"/>
      <c r="N8" s="266">
        <f>SUM(F11:O11)</f>
        <v>0</v>
      </c>
      <c r="O8" s="274"/>
      <c r="P8" s="24"/>
    </row>
    <row r="9" spans="2:17" ht="13.9" customHeight="1" x14ac:dyDescent="0.25">
      <c r="B9" s="24"/>
      <c r="C9" s="227" t="s">
        <v>9</v>
      </c>
      <c r="D9" s="228"/>
      <c r="E9" s="266">
        <f>Stud_Names!E9</f>
        <v>0</v>
      </c>
      <c r="F9" s="266"/>
      <c r="G9" s="266"/>
      <c r="H9" s="228" t="s">
        <v>11</v>
      </c>
      <c r="I9" s="228"/>
      <c r="J9" s="266" t="str">
        <f>Stud_Names!J9</f>
        <v>SCSE</v>
      </c>
      <c r="K9" s="266"/>
      <c r="L9" s="271" t="s">
        <v>30</v>
      </c>
      <c r="M9" s="271"/>
      <c r="N9" s="272">
        <f>CLOs!J11</f>
        <v>0.65</v>
      </c>
      <c r="O9" s="273"/>
      <c r="P9" s="24"/>
    </row>
    <row r="10" spans="2:17" ht="15" customHeight="1" x14ac:dyDescent="0.25">
      <c r="B10" s="24"/>
      <c r="C10" s="267" t="s">
        <v>0</v>
      </c>
      <c r="D10" s="268" t="s">
        <v>1</v>
      </c>
      <c r="E10" s="268" t="s">
        <v>2</v>
      </c>
      <c r="F10" s="41" t="str">
        <f>CLOs!D15</f>
        <v>K1</v>
      </c>
      <c r="G10" s="41" t="str">
        <f>CLOs!D16</f>
        <v>K2</v>
      </c>
      <c r="H10" s="41" t="str">
        <f>CLOs!D17</f>
        <v>K3</v>
      </c>
      <c r="I10" s="41" t="str">
        <f>CLOs!D18</f>
        <v>S1</v>
      </c>
      <c r="J10" s="41" t="str">
        <f>CLOs!D19</f>
        <v>S2</v>
      </c>
      <c r="K10" s="41" t="str">
        <f>CLOs!D20</f>
        <v>S3</v>
      </c>
      <c r="L10" s="41" t="str">
        <f>CLOs!D21</f>
        <v>S4</v>
      </c>
      <c r="M10" s="41" t="str">
        <f>CLOs!D22</f>
        <v>S5</v>
      </c>
      <c r="N10" s="41" t="str">
        <f>CLOs!D23</f>
        <v>S6</v>
      </c>
      <c r="O10" s="71" t="str">
        <f>CLOs!D24</f>
        <v>S7</v>
      </c>
      <c r="P10" s="24"/>
    </row>
    <row r="11" spans="2:17" ht="15" customHeight="1" x14ac:dyDescent="0.25">
      <c r="B11" s="24"/>
      <c r="C11" s="267"/>
      <c r="D11" s="268"/>
      <c r="E11" s="268"/>
      <c r="F11" s="42"/>
      <c r="G11" s="42"/>
      <c r="H11" s="42"/>
      <c r="I11" s="42"/>
      <c r="J11" s="42"/>
      <c r="K11" s="42"/>
      <c r="L11" s="42"/>
      <c r="M11" s="42"/>
      <c r="N11" s="42"/>
      <c r="O11" s="72"/>
      <c r="P11" s="15"/>
      <c r="Q11"/>
    </row>
    <row r="12" spans="2:17" ht="16.899999999999999" customHeight="1" x14ac:dyDescent="0.25">
      <c r="B12" s="24"/>
      <c r="C12" s="34">
        <v>1</v>
      </c>
      <c r="D12" s="29"/>
      <c r="E12" s="64"/>
      <c r="F12" s="16"/>
      <c r="G12" s="16"/>
      <c r="H12" s="16"/>
      <c r="I12" s="16"/>
      <c r="J12" s="16"/>
      <c r="K12" s="16"/>
      <c r="L12" s="16"/>
      <c r="M12" s="16"/>
      <c r="N12" s="16"/>
      <c r="O12" s="73"/>
      <c r="P12" s="24"/>
      <c r="Q12"/>
    </row>
    <row r="13" spans="2:17" ht="16.899999999999999" customHeight="1" x14ac:dyDescent="0.25">
      <c r="B13" s="24"/>
      <c r="C13" s="34">
        <v>2</v>
      </c>
      <c r="D13" s="29"/>
      <c r="E13" s="64"/>
      <c r="F13" s="16"/>
      <c r="G13" s="16"/>
      <c r="H13" s="16"/>
      <c r="I13" s="16"/>
      <c r="J13" s="16"/>
      <c r="K13" s="16"/>
      <c r="L13" s="16"/>
      <c r="M13" s="16"/>
      <c r="N13" s="16"/>
      <c r="O13" s="73"/>
      <c r="P13" s="24"/>
      <c r="Q13"/>
    </row>
    <row r="14" spans="2:17" ht="16.899999999999999" customHeight="1" x14ac:dyDescent="0.25">
      <c r="B14" s="24"/>
      <c r="C14" s="34">
        <v>3</v>
      </c>
      <c r="D14" s="29"/>
      <c r="E14" s="64"/>
      <c r="F14" s="16"/>
      <c r="G14" s="16"/>
      <c r="H14" s="16"/>
      <c r="I14" s="16"/>
      <c r="J14" s="16"/>
      <c r="K14" s="16"/>
      <c r="L14" s="16"/>
      <c r="M14" s="16"/>
      <c r="N14" s="16"/>
      <c r="O14" s="73"/>
      <c r="P14" s="24"/>
      <c r="Q14"/>
    </row>
    <row r="15" spans="2:17" ht="16.899999999999999" customHeight="1" x14ac:dyDescent="0.25">
      <c r="B15" s="24"/>
      <c r="C15" s="34">
        <v>4</v>
      </c>
      <c r="D15" s="29"/>
      <c r="E15" s="64"/>
      <c r="F15" s="16"/>
      <c r="G15" s="16"/>
      <c r="H15" s="16"/>
      <c r="I15" s="16"/>
      <c r="J15" s="16"/>
      <c r="K15" s="16"/>
      <c r="L15" s="16"/>
      <c r="M15" s="16"/>
      <c r="N15" s="16"/>
      <c r="O15" s="73"/>
      <c r="P15" s="24"/>
      <c r="Q15"/>
    </row>
    <row r="16" spans="2:17" ht="16.899999999999999" customHeight="1" x14ac:dyDescent="0.25">
      <c r="B16" s="24"/>
      <c r="C16" s="34">
        <v>5</v>
      </c>
      <c r="D16" s="29"/>
      <c r="E16" s="64"/>
      <c r="F16" s="16"/>
      <c r="G16" s="16"/>
      <c r="H16" s="16"/>
      <c r="I16" s="16"/>
      <c r="J16" s="16"/>
      <c r="K16" s="16"/>
      <c r="L16" s="16"/>
      <c r="M16" s="16"/>
      <c r="N16" s="16"/>
      <c r="O16" s="73"/>
      <c r="P16" s="24"/>
      <c r="Q16"/>
    </row>
    <row r="17" spans="2:17" ht="16.899999999999999" customHeight="1" x14ac:dyDescent="0.25">
      <c r="B17" s="24"/>
      <c r="C17" s="34">
        <v>6</v>
      </c>
      <c r="D17" s="29"/>
      <c r="E17" s="64"/>
      <c r="F17" s="16"/>
      <c r="G17" s="16"/>
      <c r="H17" s="16"/>
      <c r="I17" s="16"/>
      <c r="J17" s="16"/>
      <c r="K17" s="16"/>
      <c r="L17" s="16"/>
      <c r="M17" s="16"/>
      <c r="N17" s="16"/>
      <c r="O17" s="73"/>
      <c r="P17" s="24"/>
      <c r="Q17"/>
    </row>
    <row r="18" spans="2:17" ht="16.899999999999999" customHeight="1" x14ac:dyDescent="0.25">
      <c r="B18" s="24"/>
      <c r="C18" s="34">
        <v>7</v>
      </c>
      <c r="D18" s="29"/>
      <c r="E18" s="64"/>
      <c r="F18" s="16"/>
      <c r="G18" s="16"/>
      <c r="H18" s="16"/>
      <c r="I18" s="16"/>
      <c r="J18" s="16"/>
      <c r="K18" s="16"/>
      <c r="L18" s="16"/>
      <c r="M18" s="16"/>
      <c r="N18" s="16"/>
      <c r="O18" s="73"/>
      <c r="P18" s="24"/>
      <c r="Q18"/>
    </row>
    <row r="19" spans="2:17" ht="16.899999999999999" customHeight="1" x14ac:dyDescent="0.25">
      <c r="B19" s="24"/>
      <c r="C19" s="34">
        <v>8</v>
      </c>
      <c r="D19" s="29"/>
      <c r="E19" s="64"/>
      <c r="F19" s="16"/>
      <c r="G19" s="16"/>
      <c r="H19" s="16"/>
      <c r="I19" s="16"/>
      <c r="J19" s="16"/>
      <c r="K19" s="16"/>
      <c r="L19" s="16"/>
      <c r="M19" s="16"/>
      <c r="N19" s="16"/>
      <c r="O19" s="73"/>
      <c r="P19" s="24"/>
      <c r="Q19"/>
    </row>
    <row r="20" spans="2:17" ht="16.899999999999999" customHeight="1" x14ac:dyDescent="0.25">
      <c r="B20" s="24"/>
      <c r="C20" s="34">
        <v>9</v>
      </c>
      <c r="D20" s="29"/>
      <c r="E20" s="64"/>
      <c r="F20" s="16"/>
      <c r="G20" s="16"/>
      <c r="H20" s="16"/>
      <c r="I20" s="16"/>
      <c r="J20" s="16"/>
      <c r="K20" s="16"/>
      <c r="L20" s="16"/>
      <c r="M20" s="16"/>
      <c r="N20" s="16"/>
      <c r="O20" s="73"/>
      <c r="P20" s="24"/>
      <c r="Q20"/>
    </row>
    <row r="21" spans="2:17" ht="16.899999999999999" customHeight="1" x14ac:dyDescent="0.25">
      <c r="B21" s="24"/>
      <c r="C21" s="34">
        <v>10</v>
      </c>
      <c r="D21" s="29"/>
      <c r="E21" s="64"/>
      <c r="F21" s="16"/>
      <c r="G21" s="16"/>
      <c r="H21" s="16"/>
      <c r="I21" s="16"/>
      <c r="J21" s="16"/>
      <c r="K21" s="16"/>
      <c r="L21" s="16"/>
      <c r="M21" s="16"/>
      <c r="N21" s="16"/>
      <c r="O21" s="73"/>
      <c r="P21" s="24"/>
      <c r="Q21"/>
    </row>
    <row r="22" spans="2:17" ht="16.899999999999999" customHeight="1" x14ac:dyDescent="0.25">
      <c r="B22" s="24"/>
      <c r="C22" s="34">
        <v>11</v>
      </c>
      <c r="D22" s="29"/>
      <c r="E22" s="64"/>
      <c r="F22" s="16"/>
      <c r="G22" s="16"/>
      <c r="H22" s="16"/>
      <c r="I22" s="16"/>
      <c r="J22" s="16"/>
      <c r="K22" s="16"/>
      <c r="L22" s="16"/>
      <c r="M22" s="16"/>
      <c r="N22" s="16"/>
      <c r="O22" s="73"/>
      <c r="P22" s="24"/>
      <c r="Q22"/>
    </row>
    <row r="23" spans="2:17" ht="16.899999999999999" customHeight="1" x14ac:dyDescent="0.25">
      <c r="B23" s="24"/>
      <c r="C23" s="34">
        <v>12</v>
      </c>
      <c r="D23" s="29"/>
      <c r="E23" s="64"/>
      <c r="F23" s="16"/>
      <c r="G23" s="16"/>
      <c r="H23" s="16"/>
      <c r="I23" s="16"/>
      <c r="J23" s="16"/>
      <c r="K23" s="16"/>
      <c r="L23" s="16"/>
      <c r="M23" s="16"/>
      <c r="N23" s="16"/>
      <c r="O23" s="73"/>
      <c r="P23" s="24"/>
      <c r="Q23"/>
    </row>
    <row r="24" spans="2:17" ht="16.899999999999999" customHeight="1" x14ac:dyDescent="0.25">
      <c r="B24" s="24"/>
      <c r="C24" s="34">
        <v>13</v>
      </c>
      <c r="D24" s="29"/>
      <c r="E24" s="64"/>
      <c r="F24" s="16"/>
      <c r="G24" s="16"/>
      <c r="H24" s="16"/>
      <c r="I24" s="16"/>
      <c r="J24" s="16"/>
      <c r="K24" s="16"/>
      <c r="L24" s="16"/>
      <c r="M24" s="16"/>
      <c r="N24" s="16"/>
      <c r="O24" s="73"/>
      <c r="P24" s="24"/>
      <c r="Q24"/>
    </row>
    <row r="25" spans="2:17" ht="16.899999999999999" customHeight="1" x14ac:dyDescent="0.25">
      <c r="B25" s="24"/>
      <c r="C25" s="34">
        <v>14</v>
      </c>
      <c r="D25" s="29"/>
      <c r="E25" s="64"/>
      <c r="F25" s="16"/>
      <c r="G25" s="16"/>
      <c r="H25" s="16"/>
      <c r="I25" s="16"/>
      <c r="J25" s="16"/>
      <c r="K25" s="16"/>
      <c r="L25" s="16"/>
      <c r="M25" s="16"/>
      <c r="N25" s="16"/>
      <c r="O25" s="73"/>
      <c r="P25" s="24"/>
      <c r="Q25"/>
    </row>
    <row r="26" spans="2:17" ht="16.899999999999999" customHeight="1" x14ac:dyDescent="0.25">
      <c r="B26" s="24"/>
      <c r="C26" s="34">
        <v>15</v>
      </c>
      <c r="D26" s="29"/>
      <c r="E26" s="64"/>
      <c r="F26" s="16"/>
      <c r="G26" s="16"/>
      <c r="H26" s="16"/>
      <c r="I26" s="16"/>
      <c r="J26" s="16"/>
      <c r="K26" s="16"/>
      <c r="L26" s="16"/>
      <c r="M26" s="16"/>
      <c r="N26" s="16"/>
      <c r="O26" s="73"/>
      <c r="P26" s="24"/>
      <c r="Q26"/>
    </row>
    <row r="27" spans="2:17" ht="16.899999999999999" customHeight="1" x14ac:dyDescent="0.25">
      <c r="B27" s="24"/>
      <c r="C27" s="34">
        <v>16</v>
      </c>
      <c r="D27" s="29"/>
      <c r="E27" s="64"/>
      <c r="F27" s="16"/>
      <c r="G27" s="16"/>
      <c r="H27" s="16"/>
      <c r="I27" s="16"/>
      <c r="J27" s="16"/>
      <c r="K27" s="16"/>
      <c r="L27" s="16"/>
      <c r="M27" s="16"/>
      <c r="N27" s="16"/>
      <c r="O27" s="73"/>
      <c r="P27" s="24"/>
      <c r="Q27"/>
    </row>
    <row r="28" spans="2:17" ht="18.600000000000001" customHeight="1" x14ac:dyDescent="0.25">
      <c r="B28" s="24"/>
      <c r="C28" s="269" t="s">
        <v>51</v>
      </c>
      <c r="D28" s="270"/>
      <c r="E28" s="270"/>
      <c r="F28" s="2">
        <f t="shared" ref="F28:O28" si="0">F11*0.65</f>
        <v>0</v>
      </c>
      <c r="G28" s="2">
        <f t="shared" si="0"/>
        <v>0</v>
      </c>
      <c r="H28" s="2">
        <f t="shared" si="0"/>
        <v>0</v>
      </c>
      <c r="I28" s="2">
        <f t="shared" si="0"/>
        <v>0</v>
      </c>
      <c r="J28" s="2">
        <f t="shared" si="0"/>
        <v>0</v>
      </c>
      <c r="K28" s="2">
        <f t="shared" si="0"/>
        <v>0</v>
      </c>
      <c r="L28" s="2">
        <f t="shared" si="0"/>
        <v>0</v>
      </c>
      <c r="M28" s="2">
        <f t="shared" si="0"/>
        <v>0</v>
      </c>
      <c r="N28" s="2">
        <f t="shared" si="0"/>
        <v>0</v>
      </c>
      <c r="O28" s="66">
        <f t="shared" si="0"/>
        <v>0</v>
      </c>
      <c r="P28" s="24"/>
    </row>
    <row r="29" spans="2:17" ht="16.149999999999999" customHeight="1" x14ac:dyDescent="0.25">
      <c r="B29" s="24"/>
      <c r="C29" s="252" t="s">
        <v>3</v>
      </c>
      <c r="D29" s="253"/>
      <c r="E29" s="22" t="s">
        <v>6</v>
      </c>
      <c r="F29" s="13">
        <f t="shared" ref="F29:O29" si="1">SUMPRODUCT((F12:F27&gt;=F28)*1)</f>
        <v>16</v>
      </c>
      <c r="G29" s="13">
        <f t="shared" si="1"/>
        <v>16</v>
      </c>
      <c r="H29" s="13">
        <f t="shared" si="1"/>
        <v>16</v>
      </c>
      <c r="I29" s="13">
        <f t="shared" si="1"/>
        <v>16</v>
      </c>
      <c r="J29" s="13">
        <f t="shared" si="1"/>
        <v>16</v>
      </c>
      <c r="K29" s="13">
        <f t="shared" si="1"/>
        <v>16</v>
      </c>
      <c r="L29" s="13">
        <f t="shared" si="1"/>
        <v>16</v>
      </c>
      <c r="M29" s="13">
        <f t="shared" si="1"/>
        <v>16</v>
      </c>
      <c r="N29" s="13">
        <f t="shared" si="1"/>
        <v>16</v>
      </c>
      <c r="O29" s="67">
        <f t="shared" si="1"/>
        <v>16</v>
      </c>
      <c r="P29" s="24"/>
    </row>
    <row r="30" spans="2:17" ht="16.899999999999999" customHeight="1" x14ac:dyDescent="0.25">
      <c r="B30" s="24"/>
      <c r="C30" s="252"/>
      <c r="D30" s="253"/>
      <c r="E30" s="22" t="s">
        <v>33</v>
      </c>
      <c r="F30" s="4">
        <f>F29/Stud_Names!$J$10</f>
        <v>1</v>
      </c>
      <c r="G30" s="4">
        <f>G29/Stud_Names!$J$10</f>
        <v>1</v>
      </c>
      <c r="H30" s="4">
        <f>H29/Stud_Names!$J$10</f>
        <v>1</v>
      </c>
      <c r="I30" s="4">
        <f>I29/Stud_Names!$J$10</f>
        <v>1</v>
      </c>
      <c r="J30" s="4">
        <f>J29/Stud_Names!$J$10</f>
        <v>1</v>
      </c>
      <c r="K30" s="4">
        <f>K29/Stud_Names!$J$10</f>
        <v>1</v>
      </c>
      <c r="L30" s="4">
        <f>L29/Stud_Names!$J$10</f>
        <v>1</v>
      </c>
      <c r="M30" s="4">
        <f>M29/Stud_Names!$J$10</f>
        <v>1</v>
      </c>
      <c r="N30" s="4">
        <f>N29/Stud_Names!$J$10</f>
        <v>1</v>
      </c>
      <c r="O30" s="68">
        <f>O29/Stud_Names!$J$10</f>
        <v>1</v>
      </c>
      <c r="P30" s="24"/>
    </row>
    <row r="31" spans="2:17" ht="16.149999999999999" customHeight="1" x14ac:dyDescent="0.25">
      <c r="B31" s="24"/>
      <c r="C31" s="241" t="s">
        <v>4</v>
      </c>
      <c r="D31" s="242"/>
      <c r="E31" s="23" t="s">
        <v>6</v>
      </c>
      <c r="F31" s="3">
        <f>Stud_Names!$J$10-'Final Exam'!F29</f>
        <v>0</v>
      </c>
      <c r="G31" s="3">
        <f>Stud_Names!$J$10-'Final Exam'!G29</f>
        <v>0</v>
      </c>
      <c r="H31" s="3">
        <f>Stud_Names!$J$10-'Final Exam'!H29</f>
        <v>0</v>
      </c>
      <c r="I31" s="3">
        <f>Stud_Names!$J$10-'Final Exam'!I29</f>
        <v>0</v>
      </c>
      <c r="J31" s="3">
        <f>Stud_Names!$J$10-'Final Exam'!J29</f>
        <v>0</v>
      </c>
      <c r="K31" s="3">
        <f>Stud_Names!$J$10-'Final Exam'!K29</f>
        <v>0</v>
      </c>
      <c r="L31" s="3">
        <f>Stud_Names!$J$10-'Final Exam'!L29</f>
        <v>0</v>
      </c>
      <c r="M31" s="3">
        <f>Stud_Names!$J$10-'Final Exam'!M29</f>
        <v>0</v>
      </c>
      <c r="N31" s="3">
        <f>Stud_Names!$J$10-'Final Exam'!N29</f>
        <v>0</v>
      </c>
      <c r="O31" s="69">
        <f>Stud_Names!$J$10-'Final Exam'!O29</f>
        <v>0</v>
      </c>
      <c r="P31" s="24"/>
    </row>
    <row r="32" spans="2:17" ht="27.75" customHeight="1" thickBot="1" x14ac:dyDescent="0.3">
      <c r="B32" s="24"/>
      <c r="C32" s="243"/>
      <c r="D32" s="244"/>
      <c r="E32" s="35" t="s">
        <v>33</v>
      </c>
      <c r="F32" s="14">
        <f>F31/Stud_Names!$J$10</f>
        <v>0</v>
      </c>
      <c r="G32" s="14">
        <f>G31/Stud_Names!$J$10</f>
        <v>0</v>
      </c>
      <c r="H32" s="14">
        <f>H31/Stud_Names!$J$10</f>
        <v>0</v>
      </c>
      <c r="I32" s="14">
        <f>I31/Stud_Names!$J$10</f>
        <v>0</v>
      </c>
      <c r="J32" s="14">
        <f>J31/Stud_Names!$J$10</f>
        <v>0</v>
      </c>
      <c r="K32" s="14">
        <f>K31/Stud_Names!$J$10</f>
        <v>0</v>
      </c>
      <c r="L32" s="14">
        <f>L31/Stud_Names!$J$10</f>
        <v>0</v>
      </c>
      <c r="M32" s="14">
        <f>M31/Stud_Names!$J$10</f>
        <v>0</v>
      </c>
      <c r="N32" s="14">
        <f>N31/Stud_Names!$J$10</f>
        <v>0</v>
      </c>
      <c r="O32" s="74">
        <f>O31/Stud_Names!$J$10</f>
        <v>0</v>
      </c>
      <c r="P32" s="24"/>
    </row>
    <row r="33" spans="2:16" ht="13.5" customHeight="1" thickTop="1" thickBot="1" x14ac:dyDescent="0.3">
      <c r="B33" s="24"/>
      <c r="C33" s="43"/>
      <c r="D33" s="43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24"/>
    </row>
    <row r="34" spans="2:16" ht="12" customHeight="1" thickTop="1" x14ac:dyDescent="0.25">
      <c r="B34" s="24"/>
      <c r="C34" s="124" t="s">
        <v>41</v>
      </c>
      <c r="D34" s="125"/>
      <c r="E34" s="125"/>
      <c r="F34" s="125" t="s">
        <v>12</v>
      </c>
      <c r="G34" s="126"/>
      <c r="H34" s="126"/>
      <c r="I34" s="261" t="s">
        <v>13</v>
      </c>
      <c r="J34" s="261"/>
      <c r="K34" s="261"/>
      <c r="L34" s="262"/>
      <c r="M34" s="262"/>
      <c r="N34" s="263" t="s">
        <v>12</v>
      </c>
      <c r="O34" s="264"/>
      <c r="P34" s="24"/>
    </row>
    <row r="35" spans="2:16" ht="20.100000000000001" customHeight="1" x14ac:dyDescent="0.25">
      <c r="B35" s="24"/>
      <c r="C35" s="49">
        <v>1</v>
      </c>
      <c r="D35" s="235" t="str">
        <f>Stud_Names!D31</f>
        <v>A</v>
      </c>
      <c r="E35" s="235"/>
      <c r="F35" s="130"/>
      <c r="G35" s="130"/>
      <c r="H35" s="130"/>
      <c r="I35" s="235" t="str">
        <f>Stud_Names!I31</f>
        <v>CC</v>
      </c>
      <c r="J35" s="235"/>
      <c r="K35" s="235"/>
      <c r="L35" s="235"/>
      <c r="M35" s="235"/>
      <c r="N35" s="254"/>
      <c r="O35" s="265"/>
      <c r="P35" s="24"/>
    </row>
    <row r="36" spans="2:16" ht="20.100000000000001" customHeight="1" x14ac:dyDescent="0.25">
      <c r="B36" s="24"/>
      <c r="C36" s="49">
        <v>2</v>
      </c>
      <c r="D36" s="235" t="str">
        <f>Stud_Names!D32</f>
        <v>B</v>
      </c>
      <c r="E36" s="235"/>
      <c r="F36" s="130"/>
      <c r="G36" s="130"/>
      <c r="H36" s="130"/>
      <c r="I36" s="255" t="s">
        <v>14</v>
      </c>
      <c r="J36" s="255"/>
      <c r="K36" s="255"/>
      <c r="L36" s="256"/>
      <c r="M36" s="256"/>
      <c r="N36" s="257" t="s">
        <v>12</v>
      </c>
      <c r="O36" s="258"/>
      <c r="P36" s="24"/>
    </row>
    <row r="37" spans="2:16" ht="20.100000000000001" customHeight="1" thickBot="1" x14ac:dyDescent="0.3">
      <c r="B37" s="24"/>
      <c r="C37" s="50">
        <v>3</v>
      </c>
      <c r="D37" s="229" t="str">
        <f>Stud_Names!D33</f>
        <v>C</v>
      </c>
      <c r="E37" s="229"/>
      <c r="F37" s="128"/>
      <c r="G37" s="128"/>
      <c r="H37" s="128"/>
      <c r="I37" s="229" t="str">
        <f>Stud_Names!I33</f>
        <v>OO</v>
      </c>
      <c r="J37" s="229"/>
      <c r="K37" s="229"/>
      <c r="L37" s="229"/>
      <c r="M37" s="229"/>
      <c r="N37" s="259"/>
      <c r="O37" s="260"/>
      <c r="P37" s="24"/>
    </row>
    <row r="38" spans="2:16" ht="15.75" thickTop="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2:16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</sheetData>
  <mergeCells count="44">
    <mergeCell ref="C6:D6"/>
    <mergeCell ref="E6:G6"/>
    <mergeCell ref="H6:I6"/>
    <mergeCell ref="J6:O6"/>
    <mergeCell ref="C7:D7"/>
    <mergeCell ref="E7:G7"/>
    <mergeCell ref="H7:I7"/>
    <mergeCell ref="J7:K7"/>
    <mergeCell ref="L7:M7"/>
    <mergeCell ref="N7:O7"/>
    <mergeCell ref="L9:M9"/>
    <mergeCell ref="N9:O9"/>
    <mergeCell ref="C8:D8"/>
    <mergeCell ref="E8:G8"/>
    <mergeCell ref="H8:I8"/>
    <mergeCell ref="J8:K8"/>
    <mergeCell ref="L8:M8"/>
    <mergeCell ref="N8:O8"/>
    <mergeCell ref="C31:D32"/>
    <mergeCell ref="C9:D9"/>
    <mergeCell ref="E9:G9"/>
    <mergeCell ref="H9:I9"/>
    <mergeCell ref="J9:K9"/>
    <mergeCell ref="C10:C11"/>
    <mergeCell ref="D10:D11"/>
    <mergeCell ref="E10:E11"/>
    <mergeCell ref="C28:E28"/>
    <mergeCell ref="C29:D30"/>
    <mergeCell ref="C34:E34"/>
    <mergeCell ref="F34:H34"/>
    <mergeCell ref="I34:M34"/>
    <mergeCell ref="N34:O34"/>
    <mergeCell ref="D35:E35"/>
    <mergeCell ref="F35:H35"/>
    <mergeCell ref="I35:M35"/>
    <mergeCell ref="N35:O35"/>
    <mergeCell ref="D36:E36"/>
    <mergeCell ref="F36:H36"/>
    <mergeCell ref="I36:M36"/>
    <mergeCell ref="N36:O36"/>
    <mergeCell ref="D37:E37"/>
    <mergeCell ref="F37:H37"/>
    <mergeCell ref="I37:M37"/>
    <mergeCell ref="N37:O37"/>
  </mergeCells>
  <conditionalFormatting sqref="F30:O30">
    <cfRule type="cellIs" dxfId="3" priority="1" operator="greaterThan">
      <formula>0.8</formula>
    </cfRule>
    <cfRule type="cellIs" dxfId="2" priority="2" operator="lessThan">
      <formula>$N$9</formula>
    </cfRule>
  </conditionalFormatting>
  <pageMargins left="3.937007874015748E-2" right="3.937007874015748E-2" top="0.11811023622047245" bottom="0.11811023622047245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Stud_Names</vt:lpstr>
      <vt:lpstr>CLOs</vt:lpstr>
      <vt:lpstr>Quiz(zes)</vt:lpstr>
      <vt:lpstr>Assignment(s)</vt:lpstr>
      <vt:lpstr>Test One</vt:lpstr>
      <vt:lpstr>Test Two</vt:lpstr>
      <vt:lpstr>Project</vt:lpstr>
      <vt:lpstr>Lab Test</vt:lpstr>
      <vt:lpstr>Final Exam</vt:lpstr>
      <vt:lpstr>Final Report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Monir</dc:creator>
  <cp:lastModifiedBy>Dr. Oussama BOUFARES</cp:lastModifiedBy>
  <cp:lastPrinted>2020-12-19T11:30:25Z</cp:lastPrinted>
  <dcterms:created xsi:type="dcterms:W3CDTF">2019-12-18T12:08:46Z</dcterms:created>
  <dcterms:modified xsi:type="dcterms:W3CDTF">2023-10-13T09:56:06Z</dcterms:modified>
</cp:coreProperties>
</file>