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G:\.shortcut-targets-by-id\1-In2neFaCFfaiG4OkmQ4lzBLzokbQN0e\ACCREDITATION\Repartition Gaussienne\S1\"/>
    </mc:Choice>
  </mc:AlternateContent>
  <xr:revisionPtr revIDLastSave="0" documentId="13_ncr:1_{0E351A53-79CF-4A39-8ABA-82BF3CFDB0F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A12" i="1" s="1"/>
  <c r="B10" i="1"/>
  <c r="B11" i="1"/>
  <c r="A10" i="1" s="1"/>
  <c r="B12" i="1"/>
  <c r="A11" i="1" s="1"/>
  <c r="E6" i="1" l="1"/>
  <c r="E14" i="1" l="1"/>
  <c r="C13" i="1" l="1"/>
  <c r="C12" i="1"/>
  <c r="C11" i="1"/>
  <c r="C10" i="1"/>
  <c r="C14" i="1" l="1"/>
  <c r="F10" i="1"/>
  <c r="F11" i="1"/>
  <c r="F13" i="1"/>
  <c r="F17" i="1"/>
  <c r="F18" i="1" s="1"/>
  <c r="F14" i="1" l="1"/>
</calcChain>
</file>

<file path=xl/sharedStrings.xml><?xml version="1.0" encoding="utf-8"?>
<sst xmlns="http://schemas.openxmlformats.org/spreadsheetml/2006/main" count="25" uniqueCount="24">
  <si>
    <t>Higher Private School of Engineers of Gafsa</t>
  </si>
  <si>
    <t>Tunisian Republic</t>
  </si>
  <si>
    <t>Normal distribution curve for the results of the students</t>
  </si>
  <si>
    <t>Course Code</t>
  </si>
  <si>
    <t>Program</t>
  </si>
  <si>
    <t>Nb of present students</t>
  </si>
  <si>
    <t>Mark</t>
  </si>
  <si>
    <t>Nb of absent students</t>
  </si>
  <si>
    <t>Nb of registred students</t>
  </si>
  <si>
    <t>CSE</t>
  </si>
  <si>
    <t>Marks</t>
  </si>
  <si>
    <t>From</t>
  </si>
  <si>
    <t>To</t>
  </si>
  <si>
    <t>Total</t>
  </si>
  <si>
    <t>Normal distribution of students</t>
  </si>
  <si>
    <t>Actual student number</t>
  </si>
  <si>
    <t>Curve level</t>
  </si>
  <si>
    <t>Comparisation and matching the normal distribution of scores</t>
  </si>
  <si>
    <t>Degree of matching</t>
  </si>
  <si>
    <t>Teacher</t>
  </si>
  <si>
    <t>Signature</t>
  </si>
  <si>
    <t>Date</t>
  </si>
  <si>
    <t>Head of Departement</t>
  </si>
  <si>
    <t>CSE111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</si>
</sst>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178"/>
      <scheme val="minor"/>
    </font>
    <font>
      <sz val="12"/>
      <color theme="1"/>
      <name val="Calibri"/>
      <family val="2"/>
      <charset val="178"/>
      <scheme val="minor"/>
    </font>
    <font>
      <sz val="11"/>
      <color theme="1"/>
      <name val="Calibri"/>
      <family val="2"/>
      <charset val="178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46">
    <xf numFmtId="0" fontId="0" fillId="0" borderId="0" xfId="0"/>
    <xf numFmtId="0" fontId="1" fillId="0" borderId="0" xfId="0" applyFont="1" applyProtection="1"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5" fillId="0" borderId="0" xfId="0" applyFont="1" applyProtection="1">
      <protection locked="0"/>
    </xf>
    <xf numFmtId="0" fontId="3" fillId="3" borderId="1" xfId="0" applyFont="1" applyFill="1" applyBorder="1" applyAlignment="1" applyProtection="1">
      <alignment horizontal="center" vertical="center" shrinkToFit="1" readingOrder="1"/>
      <protection locked="0"/>
    </xf>
    <xf numFmtId="0" fontId="3" fillId="2" borderId="1" xfId="0" applyFont="1" applyFill="1" applyBorder="1" applyAlignment="1">
      <alignment horizontal="center" vertical="center" shrinkToFit="1" readingOrder="1"/>
    </xf>
    <xf numFmtId="0" fontId="3" fillId="2" borderId="1" xfId="0" applyFont="1" applyFill="1" applyBorder="1" applyAlignment="1">
      <alignment horizontal="center" vertical="center" wrapText="1" shrinkToFit="1" readingOrder="1"/>
    </xf>
    <xf numFmtId="0" fontId="3" fillId="2" borderId="1" xfId="0" applyFont="1" applyFill="1" applyBorder="1" applyAlignment="1" applyProtection="1">
      <alignment horizontal="center" vertical="center" wrapText="1" shrinkToFit="1" readingOrder="1"/>
      <protection locked="0"/>
    </xf>
    <xf numFmtId="0" fontId="3" fillId="2" borderId="1" xfId="0" applyFont="1" applyFill="1" applyBorder="1" applyAlignment="1" applyProtection="1">
      <alignment horizontal="center" vertical="center" wrapText="1" shrinkToFit="1"/>
      <protection locked="0"/>
    </xf>
    <xf numFmtId="0" fontId="5" fillId="0" borderId="0" xfId="0" applyFont="1" applyAlignment="1" applyProtection="1">
      <alignment shrinkToFit="1"/>
      <protection locked="0"/>
    </xf>
    <xf numFmtId="0" fontId="3" fillId="2" borderId="1" xfId="0" applyFont="1" applyFill="1" applyBorder="1" applyAlignment="1">
      <alignment horizontal="center" vertical="center" shrinkToFit="1"/>
    </xf>
    <xf numFmtId="1" fontId="3" fillId="4" borderId="1" xfId="0" applyNumberFormat="1" applyFont="1" applyFill="1" applyBorder="1" applyAlignment="1">
      <alignment horizontal="center" vertical="center"/>
    </xf>
    <xf numFmtId="1" fontId="3" fillId="4" borderId="1" xfId="0" applyNumberFormat="1" applyFont="1" applyFill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1" fontId="5" fillId="0" borderId="1" xfId="0" applyNumberFormat="1" applyFont="1" applyBorder="1" applyAlignment="1">
      <alignment horizontal="center" vertical="center" shrinkToFit="1"/>
    </xf>
    <xf numFmtId="0" fontId="5" fillId="3" borderId="1" xfId="0" applyFont="1" applyFill="1" applyBorder="1" applyAlignment="1" applyProtection="1">
      <alignment horizontal="center" vertical="center" shrinkToFit="1"/>
      <protection locked="0"/>
    </xf>
    <xf numFmtId="1" fontId="7" fillId="0" borderId="1" xfId="0" applyNumberFormat="1" applyFont="1" applyBorder="1" applyAlignment="1">
      <alignment horizontal="center" vertical="center" shrinkToFit="1"/>
    </xf>
    <xf numFmtId="0" fontId="3" fillId="4" borderId="1" xfId="0" applyFont="1" applyFill="1" applyBorder="1" applyAlignment="1" applyProtection="1">
      <alignment horizontal="center" vertical="center"/>
      <protection locked="0"/>
    </xf>
    <xf numFmtId="1" fontId="3" fillId="2" borderId="1" xfId="0" applyNumberFormat="1" applyFont="1" applyFill="1" applyBorder="1" applyAlignment="1">
      <alignment horizontal="center" vertical="center" shrinkToFit="1"/>
    </xf>
    <xf numFmtId="1" fontId="8" fillId="2" borderId="1" xfId="0" applyNumberFormat="1" applyFont="1" applyFill="1" applyBorder="1" applyAlignment="1">
      <alignment horizontal="center" vertical="center" shrinkToFit="1"/>
    </xf>
    <xf numFmtId="9" fontId="5" fillId="3" borderId="1" xfId="1" applyFont="1" applyFill="1" applyBorder="1" applyAlignment="1" applyProtection="1">
      <alignment horizontal="center" shrinkToFit="1"/>
    </xf>
    <xf numFmtId="0" fontId="7" fillId="3" borderId="1" xfId="0" applyFont="1" applyFill="1" applyBorder="1" applyAlignment="1">
      <alignment horizontal="center" vertical="center" shrinkToFit="1"/>
    </xf>
    <xf numFmtId="0" fontId="5" fillId="3" borderId="1" xfId="0" applyFont="1" applyFill="1" applyBorder="1" applyAlignment="1" applyProtection="1">
      <alignment horizontal="center" vertical="center" shrinkToFit="1" readingOrder="1"/>
      <protection locked="0"/>
    </xf>
    <xf numFmtId="0" fontId="3" fillId="0" borderId="0" xfId="0" applyFont="1" applyAlignment="1" applyProtection="1">
      <alignment horizontal="center" vertical="center" wrapText="1" shrinkToFit="1"/>
      <protection locked="0"/>
    </xf>
    <xf numFmtId="0" fontId="5" fillId="0" borderId="0" xfId="0" applyFont="1" applyAlignment="1" applyProtection="1">
      <alignment horizontal="center" vertical="center" shrinkToFit="1"/>
      <protection locked="0"/>
    </xf>
    <xf numFmtId="0" fontId="5" fillId="0" borderId="0" xfId="0" applyFont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2" borderId="4" xfId="0" applyFont="1" applyFill="1" applyBorder="1" applyAlignment="1">
      <alignment horizontal="center" wrapText="1" shrinkToFit="1"/>
    </xf>
    <xf numFmtId="0" fontId="3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6" fillId="0" borderId="5" xfId="0" applyFont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shrinkToFit="1"/>
    </xf>
    <xf numFmtId="0" fontId="5" fillId="3" borderId="1" xfId="0" applyFont="1" applyFill="1" applyBorder="1" applyAlignment="1" applyProtection="1">
      <alignment horizontal="center" vertical="center" shrinkToFit="1" readingOrder="1"/>
      <protection locked="0"/>
    </xf>
    <xf numFmtId="0" fontId="3" fillId="3" borderId="1" xfId="0" applyFont="1" applyFill="1" applyBorder="1" applyAlignment="1" applyProtection="1">
      <alignment horizontal="center" vertical="center" shrinkToFit="1" readingOrder="1"/>
      <protection locked="0"/>
    </xf>
    <xf numFmtId="0" fontId="5" fillId="3" borderId="2" xfId="0" applyFont="1" applyFill="1" applyBorder="1" applyAlignment="1">
      <alignment horizontal="center" vertical="center" shrinkToFit="1" readingOrder="1"/>
    </xf>
    <xf numFmtId="0" fontId="5" fillId="3" borderId="3" xfId="0" applyFont="1" applyFill="1" applyBorder="1" applyAlignment="1">
      <alignment horizontal="center" vertical="center" shrinkToFit="1" readingOrder="1"/>
    </xf>
    <xf numFmtId="0" fontId="3" fillId="2" borderId="1" xfId="0" applyFont="1" applyFill="1" applyBorder="1" applyAlignment="1" applyProtection="1">
      <alignment horizontal="center" vertical="center" wrapText="1" shrinkToFit="1"/>
      <protection locked="0"/>
    </xf>
    <xf numFmtId="0" fontId="3" fillId="2" borderId="1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wrapText="1" shrinkToFit="1" readingOrder="1"/>
    </xf>
    <xf numFmtId="0" fontId="3" fillId="2" borderId="3" xfId="0" applyFont="1" applyFill="1" applyBorder="1" applyAlignment="1">
      <alignment horizontal="center" vertical="center" wrapText="1" shrinkToFit="1" readingOrder="1"/>
    </xf>
    <xf numFmtId="0" fontId="3" fillId="2" borderId="2" xfId="0" applyFont="1" applyFill="1" applyBorder="1" applyAlignment="1" applyProtection="1">
      <alignment horizontal="center" vertical="center" wrapText="1" shrinkToFit="1" readingOrder="1"/>
      <protection locked="0"/>
    </xf>
    <xf numFmtId="0" fontId="3" fillId="2" borderId="3" xfId="0" applyFont="1" applyFill="1" applyBorder="1" applyAlignment="1" applyProtection="1">
      <alignment horizontal="center" vertical="center" wrapText="1" shrinkToFit="1" readingOrder="1"/>
      <protection locked="0"/>
    </xf>
    <xf numFmtId="0" fontId="3" fillId="2" borderId="2" xfId="0" applyFont="1" applyFill="1" applyBorder="1" applyAlignment="1">
      <alignment horizontal="center" vertical="center" shrinkToFit="1" readingOrder="1"/>
    </xf>
    <xf numFmtId="0" fontId="3" fillId="2" borderId="3" xfId="0" applyFont="1" applyFill="1" applyBorder="1" applyAlignment="1">
      <alignment horizontal="center" vertical="center" shrinkToFit="1" readingOrder="1"/>
    </xf>
  </cellXfs>
  <cellStyles count="2">
    <cellStyle name="Normal" xfId="0" builtinId="0"/>
    <cellStyle name="Pourcentage" xfId="1" builtinId="5"/>
  </cellStyles>
  <dxfs count="2">
    <dxf>
      <font>
        <color theme="9" tint="-0.499984740745262"/>
      </font>
      <fill>
        <patternFill patternType="none">
          <bgColor auto="1"/>
        </patternFill>
      </fill>
    </dxf>
    <dxf>
      <font>
        <color theme="7" tint="-0.24994659260841701"/>
      </font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Student</a:t>
            </a:r>
            <a:r>
              <a:rPr lang="fr-FR" baseline="0"/>
              <a:t> distribution</a:t>
            </a:r>
            <a:endParaRPr lang="en-US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3.8194444444444448E-2"/>
          <c:y val="0.16187667704049091"/>
          <c:w val="0.96180555555555558"/>
          <c:h val="0.62699354751798009"/>
        </c:manualLayout>
      </c:layout>
      <c:scatterChart>
        <c:scatterStyle val="smoothMarker"/>
        <c:varyColors val="0"/>
        <c:ser>
          <c:idx val="0"/>
          <c:order val="0"/>
          <c:tx>
            <c:strRef>
              <c:f>Sheet1!$C$9</c:f>
              <c:strCache>
                <c:ptCount val="1"/>
                <c:pt idx="0">
                  <c:v>Normal distribution of students</c:v>
                </c:pt>
              </c:strCache>
            </c:strRef>
          </c:tx>
          <c:spPr>
            <a:ln w="19050" cap="rnd" cmpd="sng">
              <a:solidFill>
                <a:schemeClr val="accent1">
                  <a:alpha val="99000"/>
                </a:schemeClr>
              </a:solidFill>
              <a:round/>
              <a:headEnd type="stealth" w="lg" len="lg"/>
              <a:tailEnd type="stealth" w="lg" len="lg"/>
            </a:ln>
            <a:effectLst>
              <a:glow rad="63500">
                <a:schemeClr val="accent1">
                  <a:satMod val="175000"/>
                  <a:alpha val="40000"/>
                </a:schemeClr>
              </a:glow>
            </a:effectLst>
          </c:spPr>
          <c:marker>
            <c:symbol val="square"/>
            <c:size val="5"/>
            <c:spPr>
              <a:ln>
                <a:headEnd type="stealth" w="lg" len="lg"/>
                <a:tailEnd type="stealth" w="lg" len="lg"/>
              </a:ln>
              <a:effectLst>
                <a:glow rad="63500">
                  <a:schemeClr val="accent1">
                    <a:satMod val="175000"/>
                    <a:alpha val="40000"/>
                  </a:schemeClr>
                </a:glow>
              </a:effectLst>
            </c:spPr>
          </c:marker>
          <c:xVal>
            <c:numRef>
              <c:f>Sheet1!$B$10:$B$13</c:f>
              <c:numCache>
                <c:formatCode>0</c:formatCode>
                <c:ptCount val="4"/>
                <c:pt idx="0">
                  <c:v>20</c:v>
                </c:pt>
                <c:pt idx="1">
                  <c:v>17.8</c:v>
                </c:pt>
                <c:pt idx="2">
                  <c:v>14.8</c:v>
                </c:pt>
                <c:pt idx="3">
                  <c:v>11.799999999999999</c:v>
                </c:pt>
              </c:numCache>
            </c:numRef>
          </c:xVal>
          <c:yVal>
            <c:numRef>
              <c:f>Sheet1!$C$10:$C$13</c:f>
              <c:numCache>
                <c:formatCode>General</c:formatCode>
                <c:ptCount val="4"/>
                <c:pt idx="0">
                  <c:v>2.4</c:v>
                </c:pt>
                <c:pt idx="1">
                  <c:v>5.6</c:v>
                </c:pt>
                <c:pt idx="2">
                  <c:v>5.6</c:v>
                </c:pt>
                <c:pt idx="3">
                  <c:v>2.4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6540-40BD-A0F6-9E98837361C9}"/>
            </c:ext>
          </c:extLst>
        </c:ser>
        <c:ser>
          <c:idx val="1"/>
          <c:order val="1"/>
          <c:tx>
            <c:strRef>
              <c:f>Sheet1!$E$9</c:f>
              <c:strCache>
                <c:ptCount val="1"/>
                <c:pt idx="0">
                  <c:v>Actual student number</c:v>
                </c:pt>
              </c:strCache>
            </c:strRef>
          </c:tx>
          <c:spPr>
            <a:ln w="19050" cap="rnd" cmpd="sng">
              <a:solidFill>
                <a:srgbClr val="FF0000"/>
              </a:solidFill>
              <a:round/>
              <a:headEnd type="arrow" w="lg" len="lg"/>
              <a:tailEnd type="triangle" w="lg" len="lg"/>
            </a:ln>
            <a:effectLst>
              <a:glow rad="63500">
                <a:schemeClr val="accent4">
                  <a:lumMod val="60000"/>
                  <a:lumOff val="40000"/>
                  <a:alpha val="84000"/>
                </a:schemeClr>
              </a:glow>
            </a:effectLst>
          </c:spPr>
          <c:marker>
            <c:spPr>
              <a:effectLst>
                <a:glow rad="63500">
                  <a:schemeClr val="accent4">
                    <a:lumMod val="60000"/>
                    <a:lumOff val="40000"/>
                    <a:alpha val="84000"/>
                  </a:schemeClr>
                </a:glow>
              </a:effectLst>
              <a:scene3d>
                <a:camera prst="orthographicFront"/>
                <a:lightRig rig="threePt" dir="t"/>
              </a:scene3d>
              <a:sp3d prstMaterial="metal"/>
            </c:spPr>
          </c:marker>
          <c:xVal>
            <c:numRef>
              <c:f>Sheet1!$B$10:$B$13</c:f>
              <c:numCache>
                <c:formatCode>0</c:formatCode>
                <c:ptCount val="4"/>
                <c:pt idx="0">
                  <c:v>20</c:v>
                </c:pt>
                <c:pt idx="1">
                  <c:v>17.8</c:v>
                </c:pt>
                <c:pt idx="2">
                  <c:v>14.8</c:v>
                </c:pt>
                <c:pt idx="3">
                  <c:v>11.799999999999999</c:v>
                </c:pt>
              </c:numCache>
            </c:numRef>
          </c:xVal>
          <c:yVal>
            <c:numRef>
              <c:f>Sheet1!$E$10:$E$13</c:f>
              <c:numCache>
                <c:formatCode>General</c:formatCode>
                <c:ptCount val="4"/>
                <c:pt idx="0">
                  <c:v>0</c:v>
                </c:pt>
                <c:pt idx="1">
                  <c:v>3</c:v>
                </c:pt>
                <c:pt idx="2">
                  <c:v>10</c:v>
                </c:pt>
                <c:pt idx="3">
                  <c:v>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6540-40BD-A0F6-9E98837361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44392304"/>
        <c:axId val="244395048"/>
      </c:scatterChart>
      <c:valAx>
        <c:axId val="244392304"/>
        <c:scaling>
          <c:orientation val="maxMin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out"/>
        <c:minorTickMark val="out"/>
        <c:tickLblPos val="low"/>
        <c:crossAx val="244395048"/>
        <c:crosses val="autoZero"/>
        <c:crossBetween val="midCat"/>
      </c:valAx>
      <c:valAx>
        <c:axId val="244395048"/>
        <c:scaling>
          <c:orientation val="minMax"/>
        </c:scaling>
        <c:delete val="1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crossAx val="244392304"/>
        <c:crosses val="autoZero"/>
        <c:crossBetween val="midCat"/>
      </c:valAx>
    </c:plotArea>
    <c:legend>
      <c:legendPos val="b"/>
      <c:layout>
        <c:manualLayout>
          <c:xMode val="edge"/>
          <c:yMode val="edge"/>
          <c:x val="6.3889372037450542E-2"/>
          <c:y val="0.86456595952368043"/>
          <c:w val="0.86048873741528575"/>
          <c:h val="0.1312345661050172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TN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TN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16</xdr:row>
      <xdr:rowOff>52387</xdr:rowOff>
    </xdr:from>
    <xdr:to>
      <xdr:col>3</xdr:col>
      <xdr:colOff>1152525</xdr:colOff>
      <xdr:row>29</xdr:row>
      <xdr:rowOff>133350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28577</xdr:rowOff>
    </xdr:from>
    <xdr:to>
      <xdr:col>1</xdr:col>
      <xdr:colOff>514350</xdr:colOff>
      <xdr:row>1</xdr:row>
      <xdr:rowOff>429410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79085A1A-18AF-83C3-23C4-9D4777AEDD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7"/>
          <a:ext cx="1114425" cy="8294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abSelected="1" topLeftCell="B1" workbookViewId="0">
      <selection activeCell="E12" sqref="E12"/>
    </sheetView>
  </sheetViews>
  <sheetFormatPr baseColWidth="10" defaultColWidth="9" defaultRowHeight="15.75" x14ac:dyDescent="0.25"/>
  <cols>
    <col min="1" max="1" width="9" style="1"/>
    <col min="2" max="2" width="11.28515625" style="1" customWidth="1"/>
    <col min="3" max="3" width="16.140625" style="1" customWidth="1"/>
    <col min="4" max="4" width="21.140625" style="1" customWidth="1"/>
    <col min="5" max="5" width="12.140625" style="1" customWidth="1"/>
    <col min="6" max="6" width="16.42578125" style="1" customWidth="1"/>
    <col min="7" max="16384" width="9" style="1"/>
  </cols>
  <sheetData>
    <row r="1" spans="1:6" ht="33.75" customHeight="1" x14ac:dyDescent="0.25">
      <c r="A1" s="3"/>
      <c r="B1" s="2"/>
      <c r="C1" s="31" t="s">
        <v>1</v>
      </c>
      <c r="D1" s="31"/>
      <c r="E1" s="31"/>
      <c r="F1" s="31"/>
    </row>
    <row r="2" spans="1:6" ht="41.25" customHeight="1" x14ac:dyDescent="0.25">
      <c r="A2" s="3"/>
      <c r="B2" s="2"/>
      <c r="C2" s="31" t="s">
        <v>0</v>
      </c>
      <c r="D2" s="31"/>
      <c r="E2" s="31"/>
      <c r="F2" s="31"/>
    </row>
    <row r="3" spans="1:6" ht="47.25" customHeight="1" x14ac:dyDescent="0.25">
      <c r="A3" s="32" t="s">
        <v>2</v>
      </c>
      <c r="B3" s="32"/>
      <c r="C3" s="32"/>
      <c r="D3" s="32"/>
      <c r="E3" s="32"/>
      <c r="F3" s="32"/>
    </row>
    <row r="4" spans="1:6" ht="54.75" customHeight="1" x14ac:dyDescent="0.25">
      <c r="A4" s="44" t="s">
        <v>3</v>
      </c>
      <c r="B4" s="45"/>
      <c r="C4" s="4" t="s">
        <v>23</v>
      </c>
      <c r="D4" s="5" t="s">
        <v>4</v>
      </c>
      <c r="E4" s="35" t="s">
        <v>9</v>
      </c>
      <c r="F4" s="35"/>
    </row>
    <row r="5" spans="1:6" ht="43.5" customHeight="1" x14ac:dyDescent="0.25">
      <c r="A5" s="40" t="s">
        <v>5</v>
      </c>
      <c r="B5" s="41"/>
      <c r="C5" s="22">
        <v>16</v>
      </c>
      <c r="D5" s="6" t="s">
        <v>6</v>
      </c>
      <c r="E5" s="34">
        <v>20</v>
      </c>
      <c r="F5" s="34"/>
    </row>
    <row r="6" spans="1:6" ht="33" customHeight="1" x14ac:dyDescent="0.25">
      <c r="A6" s="42" t="s">
        <v>8</v>
      </c>
      <c r="B6" s="43"/>
      <c r="C6" s="22">
        <v>21</v>
      </c>
      <c r="D6" s="7" t="s">
        <v>7</v>
      </c>
      <c r="E6" s="36">
        <f>C6-C5</f>
        <v>5</v>
      </c>
      <c r="F6" s="37"/>
    </row>
    <row r="7" spans="1:6" ht="10.5" customHeight="1" x14ac:dyDescent="0.25">
      <c r="A7" s="3"/>
      <c r="B7" s="23"/>
      <c r="C7" s="24"/>
      <c r="D7" s="23"/>
      <c r="E7" s="25"/>
      <c r="F7" s="25"/>
    </row>
    <row r="8" spans="1:6" x14ac:dyDescent="0.25">
      <c r="A8" s="38" t="s">
        <v>10</v>
      </c>
      <c r="B8" s="38"/>
      <c r="C8" s="9"/>
      <c r="D8" s="9"/>
      <c r="E8" s="9"/>
      <c r="F8" s="9"/>
    </row>
    <row r="9" spans="1:6" ht="42.75" customHeight="1" x14ac:dyDescent="0.25">
      <c r="A9" s="27" t="s">
        <v>11</v>
      </c>
      <c r="B9" s="27" t="s">
        <v>12</v>
      </c>
      <c r="C9" s="26" t="s">
        <v>14</v>
      </c>
      <c r="D9" s="27"/>
      <c r="E9" s="8" t="s">
        <v>15</v>
      </c>
      <c r="F9" s="27" t="s">
        <v>16</v>
      </c>
    </row>
    <row r="10" spans="1:6" x14ac:dyDescent="0.25">
      <c r="A10" s="11">
        <f>B11+0.1</f>
        <v>17.900000000000002</v>
      </c>
      <c r="B10" s="12">
        <f>E5</f>
        <v>20</v>
      </c>
      <c r="C10" s="13">
        <f>C5*0.15</f>
        <v>2.4</v>
      </c>
      <c r="D10" s="14"/>
      <c r="E10" s="15">
        <v>0</v>
      </c>
      <c r="F10" s="16">
        <f>E10-D10</f>
        <v>0</v>
      </c>
    </row>
    <row r="11" spans="1:6" x14ac:dyDescent="0.25">
      <c r="A11" s="11">
        <f>B12+0.1</f>
        <v>14.9</v>
      </c>
      <c r="B11" s="12">
        <f>E5*0.89</f>
        <v>17.8</v>
      </c>
      <c r="C11" s="13">
        <f>C5*0.35</f>
        <v>5.6</v>
      </c>
      <c r="D11" s="14"/>
      <c r="E11" s="15">
        <v>3</v>
      </c>
      <c r="F11" s="16">
        <f>E11-D11</f>
        <v>3</v>
      </c>
    </row>
    <row r="12" spans="1:6" x14ac:dyDescent="0.25">
      <c r="A12" s="11">
        <f>B13+0.1</f>
        <v>11.899999999999999</v>
      </c>
      <c r="B12" s="12">
        <f>E5*0.74</f>
        <v>14.8</v>
      </c>
      <c r="C12" s="13">
        <f>C5*0.35</f>
        <v>5.6</v>
      </c>
      <c r="D12" s="14"/>
      <c r="E12" s="15">
        <v>10</v>
      </c>
      <c r="F12" s="16">
        <v>6</v>
      </c>
    </row>
    <row r="13" spans="1:6" x14ac:dyDescent="0.25">
      <c r="A13" s="17">
        <v>0</v>
      </c>
      <c r="B13" s="12">
        <f>E5*0.59</f>
        <v>11.799999999999999</v>
      </c>
      <c r="C13" s="13">
        <f>C5*0.15</f>
        <v>2.4</v>
      </c>
      <c r="D13" s="14"/>
      <c r="E13" s="15">
        <v>3</v>
      </c>
      <c r="F13" s="16">
        <f>E13-D13</f>
        <v>3</v>
      </c>
    </row>
    <row r="14" spans="1:6" x14ac:dyDescent="0.25">
      <c r="A14" s="39" t="s">
        <v>13</v>
      </c>
      <c r="B14" s="39"/>
      <c r="C14" s="10">
        <f>SUM(C10:C13)</f>
        <v>16</v>
      </c>
      <c r="D14" s="18"/>
      <c r="E14" s="10">
        <f>SUM(E10:E13)</f>
        <v>16</v>
      </c>
      <c r="F14" s="19">
        <f>SUM(F10:F13)</f>
        <v>12</v>
      </c>
    </row>
    <row r="15" spans="1:6" x14ac:dyDescent="0.25">
      <c r="A15" s="3"/>
      <c r="B15" s="9"/>
      <c r="C15" s="9"/>
      <c r="D15" s="9"/>
      <c r="E15" s="9"/>
      <c r="F15" s="9"/>
    </row>
    <row r="16" spans="1:6" x14ac:dyDescent="0.25">
      <c r="A16" s="3"/>
      <c r="B16" s="33" t="s">
        <v>17</v>
      </c>
      <c r="C16" s="33"/>
      <c r="D16" s="33"/>
      <c r="E16" s="33"/>
      <c r="F16" s="9"/>
    </row>
    <row r="17" spans="1:6" ht="31.5" x14ac:dyDescent="0.25">
      <c r="A17" s="3"/>
      <c r="B17" s="9"/>
      <c r="C17" s="9"/>
      <c r="D17" s="9"/>
      <c r="E17" s="28" t="s">
        <v>18</v>
      </c>
      <c r="F17" s="20">
        <f>CORREL(C10:C13,E10:E13)</f>
        <v>0.6804138174397717</v>
      </c>
    </row>
    <row r="18" spans="1:6" x14ac:dyDescent="0.25">
      <c r="A18" s="3"/>
      <c r="B18" s="9"/>
      <c r="C18" s="9"/>
      <c r="D18" s="9"/>
      <c r="E18" s="9"/>
      <c r="F18" s="21" t="str">
        <f>IF(F17&gt;=0.9,"Excellent",IF(F17&gt;=0.8,"Very goofً",IF(F17&gt;=0.7,"Good",IF(F17&gt;=0.6,"Acceptable",IF(F17&gt;=0,"Weak")))))</f>
        <v>Acceptable</v>
      </c>
    </row>
    <row r="21" spans="1:6" x14ac:dyDescent="0.25">
      <c r="E21" s="29" t="s">
        <v>19</v>
      </c>
      <c r="F21" s="30"/>
    </row>
    <row r="22" spans="1:6" x14ac:dyDescent="0.25">
      <c r="E22" s="29"/>
      <c r="F22" s="30"/>
    </row>
    <row r="23" spans="1:6" x14ac:dyDescent="0.25">
      <c r="E23" s="29" t="s">
        <v>20</v>
      </c>
      <c r="F23" s="30"/>
    </row>
    <row r="24" spans="1:6" x14ac:dyDescent="0.25">
      <c r="E24" s="29"/>
      <c r="F24" s="30"/>
    </row>
    <row r="25" spans="1:6" x14ac:dyDescent="0.25">
      <c r="E25" s="29" t="s">
        <v>21</v>
      </c>
      <c r="F25" s="30"/>
    </row>
    <row r="26" spans="1:6" x14ac:dyDescent="0.25">
      <c r="E26" s="29"/>
      <c r="F26" s="30"/>
    </row>
    <row r="27" spans="1:6" x14ac:dyDescent="0.25">
      <c r="E27" s="29" t="s">
        <v>22</v>
      </c>
      <c r="F27" s="30"/>
    </row>
    <row r="28" spans="1:6" x14ac:dyDescent="0.25">
      <c r="E28" s="29"/>
      <c r="F28" s="30"/>
    </row>
    <row r="29" spans="1:6" x14ac:dyDescent="0.25">
      <c r="E29" s="29" t="s">
        <v>20</v>
      </c>
      <c r="F29" s="30"/>
    </row>
    <row r="30" spans="1:6" x14ac:dyDescent="0.25">
      <c r="E30" s="29"/>
      <c r="F30" s="30"/>
    </row>
  </sheetData>
  <mergeCells count="22">
    <mergeCell ref="C2:F2"/>
    <mergeCell ref="C1:F1"/>
    <mergeCell ref="A3:F3"/>
    <mergeCell ref="B16:E16"/>
    <mergeCell ref="E5:F5"/>
    <mergeCell ref="E4:F4"/>
    <mergeCell ref="E6:F6"/>
    <mergeCell ref="A8:B8"/>
    <mergeCell ref="A14:B14"/>
    <mergeCell ref="A5:B5"/>
    <mergeCell ref="A6:B6"/>
    <mergeCell ref="A4:B4"/>
    <mergeCell ref="E29:E30"/>
    <mergeCell ref="F29:F30"/>
    <mergeCell ref="E25:E26"/>
    <mergeCell ref="F25:F26"/>
    <mergeCell ref="E21:E22"/>
    <mergeCell ref="F21:F22"/>
    <mergeCell ref="E23:E24"/>
    <mergeCell ref="F23:F24"/>
    <mergeCell ref="E27:E28"/>
    <mergeCell ref="F27:F28"/>
  </mergeCells>
  <conditionalFormatting sqref="F18">
    <cfRule type="containsText" dxfId="1" priority="1" stopIfTrue="1" operator="containsText" text="جيد">
      <formula>NOT(ISERROR(SEARCH("جيد",F18)))</formula>
    </cfRule>
    <cfRule type="containsText" dxfId="0" priority="2" operator="containsText" text="ممتاز">
      <formula>NOT(ISERROR(SEARCH("ممتاز",F18)))</formula>
    </cfRule>
  </conditionalFormatting>
  <pageMargins left="0.31496062992125984" right="0.31496062992125984" top="0.35433070866141736" bottom="0.35433070866141736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ESIP DIRECTION</dc:creator>
  <cp:lastModifiedBy>Dr. Oussama BOUFARES</cp:lastModifiedBy>
  <cp:lastPrinted>2018-10-17T06:50:39Z</cp:lastPrinted>
  <dcterms:created xsi:type="dcterms:W3CDTF">2018-09-30T15:49:53Z</dcterms:created>
  <dcterms:modified xsi:type="dcterms:W3CDTF">2023-10-12T10:17:20Z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2023-08-22T09:17:07Z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9ec8be54-8632-4cc6-9422-a8fe479fb743</vt:lpwstr>
  </property>
  <property fmtid="{D5CDD505-2E9C-101B-9397-08002B2CF9AE}" pid="7" name="MSIP_Label_defa4170-0d19-0005-0004-bc88714345d2_ActionId">
    <vt:lpwstr>683499df-298b-4d0b-9fe0-298a73b87b9c</vt:lpwstr>
  </property>
  <property fmtid="{D5CDD505-2E9C-101B-9397-08002B2CF9AE}" pid="8" name="MSIP_Label_defa4170-0d19-0005-0004-bc88714345d2_ContentBits">
    <vt:lpwstr>0</vt:lpwstr>
  </property>
</Properties>
</file>